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10.105\share\04_CSS\04030_マーケティングデザイン部\案件\07や行\ヤクルトIR\01.修正FB・更新素材\20230203_サステナビリティレポート修正\"/>
    </mc:Choice>
  </mc:AlternateContent>
  <xr:revisionPtr revIDLastSave="0" documentId="13_ncr:1_{FEB05FD0-45DE-47DE-AD99-696B2F410D80}" xr6:coauthVersionLast="47" xr6:coauthVersionMax="47" xr10:uidLastSave="{00000000-0000-0000-0000-000000000000}"/>
  <bookViews>
    <workbookView xWindow="20370" yWindow="-120" windowWidth="29040" windowHeight="16440" xr2:uid="{00000000-000D-0000-FFFF-FFFF00000000}"/>
  </bookViews>
  <sheets>
    <sheet name="目次" sheetId="1" r:id="rId1"/>
    <sheet name="環境1.環境に関する認証取得状況" sheetId="4" r:id="rId2"/>
    <sheet name="環境2.食品廃棄物の再生利用実績_x0009_" sheetId="5" r:id="rId3"/>
    <sheet name="環境3.PRTR法等届出対象化学物質" sheetId="7" r:id="rId4"/>
    <sheet name="環境4.容器包装の再商品化義務量" sheetId="8" r:id="rId5"/>
    <sheet name="環境5.環境会計" sheetId="3" r:id="rId6"/>
    <sheet name="環境6.環境負荷の全体像" sheetId="2" r:id="rId7"/>
    <sheet name="環境7.2021 年度のCO2 排出量" sheetId="9" r:id="rId8"/>
    <sheet name="環境8.CO2排出量（スコープ1・2）" sheetId="10" r:id="rId9"/>
    <sheet name="環境9.エネルギー使用量（スコープ1・2）" sheetId="11" r:id="rId10"/>
    <sheet name="環境10.スコープ3排出量" sheetId="12" r:id="rId11"/>
    <sheet name="環境11.物流部門のCO2、NOx、燃料排出量" sheetId="13" r:id="rId12"/>
    <sheet name="環境12.販売用資機材新規導入状況" sheetId="14" r:id="rId13"/>
    <sheet name="環境13.特定プラスチック使用製品提供量の推移" sheetId="15" r:id="rId14"/>
    <sheet name="環境14.水リスク評価結果" sheetId="16" r:id="rId15"/>
    <sheet name="環境15.水リスク調査コスト" sheetId="17" r:id="rId16"/>
    <sheet name="環境16.海外生産拠点における水の定量データ" sheetId="18" r:id="rId17"/>
    <sheet name="環境17.国内生産拠点における水の定量データ" sheetId="19" r:id="rId18"/>
    <sheet name="環境18.水使用量" sheetId="20" r:id="rId19"/>
    <sheet name="環境19. 廃棄物排出量" sheetId="21" r:id="rId20"/>
    <sheet name="環境20.種類別廃棄物排出量と再資源化率" sheetId="22" r:id="rId21"/>
    <sheet name="環境21. 生産拠点における生物多様性" sheetId="23" r:id="rId22"/>
    <sheet name="環境22.地域別サイトレポート（海外）" sheetId="24" r:id="rId23"/>
    <sheet name="環境23.国内サイトレポート" sheetId="25" r:id="rId24"/>
    <sheet name="社会1. 低カロリー商品乳製品売上金額比率" sheetId="26" r:id="rId25"/>
    <sheet name="社会2.コミュニティ投資額" sheetId="27" r:id="rId26"/>
    <sheet name="社会3.CSR調達アンケート・スコアごとの取引先数" sheetId="38" r:id="rId27"/>
    <sheet name="社会4.グリーン購入率" sheetId="39" r:id="rId28"/>
    <sheet name="社会5.原材料の地元調達比率" sheetId="40" r:id="rId29"/>
    <sheet name="社会6.人権啓発研修" sheetId="29" r:id="rId30"/>
    <sheet name="社会7.品質に関する認証取得" sheetId="28" r:id="rId31"/>
    <sheet name="社会8.ご相談の件数と内訳" sheetId="41" r:id="rId32"/>
    <sheet name="社会9.ヤクルト本社の人材データ" sheetId="31" r:id="rId33"/>
    <sheet name="社会10.海外ヤクルトグループの人材データ" sheetId="32" r:id="rId34"/>
    <sheet name="社会11.女性管理職比率の推移" sheetId="33" r:id="rId35"/>
    <sheet name="社会12.障がい者雇用率の推移" sheetId="34" r:id="rId36"/>
    <sheet name="社会13.定年退職時における継続雇用率" sheetId="35" r:id="rId37"/>
    <sheet name="社会14.年次有給休暇の取得率と月間平均残業時間" sheetId="36" r:id="rId38"/>
    <sheet name="社会15. 育児休業取得率の推移" sheetId="42" r:id="rId39"/>
    <sheet name="社会16. 労働災害度数率・強度率" sheetId="43" r:id="rId40"/>
    <sheet name="社会17.代田イズム研修会" sheetId="44" r:id="rId41"/>
    <sheet name="社会18.研修受講時間・費用" sheetId="30" r:id="rId42"/>
    <sheet name="社会19.初任給と最低賃金との比較" sheetId="37" r:id="rId43"/>
    <sheet name="ガバナンス1.組織形態" sheetId="45" r:id="rId44"/>
    <sheet name="ガバナンス2.各組織体の開催状況" sheetId="46" r:id="rId45"/>
    <sheet name="ガバナンス3.監査役会における報告内訳" sheetId="47" r:id="rId46"/>
    <sheet name="ガバナンス4.役員報酬" sheetId="48" r:id="rId47"/>
    <sheet name="ガバナンス5.内部通報制度利用実績" sheetId="49" r:id="rId48"/>
    <sheet name="ガバナンス6.各種研修" sheetId="50" r:id="rId49"/>
    <sheet name="ガバナンス7.安否確認システムの訓練参加率" sheetId="51" r:id="rId5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24" l="1"/>
  <c r="D33" i="24"/>
  <c r="E33" i="24"/>
  <c r="G33" i="24"/>
  <c r="I33" i="24"/>
  <c r="O18" i="22" l="1"/>
  <c r="N18" i="22"/>
  <c r="I23" i="19" l="1"/>
  <c r="H23" i="19"/>
  <c r="I17" i="19"/>
  <c r="H17" i="19"/>
  <c r="C17" i="19"/>
  <c r="B17" i="19"/>
  <c r="B9" i="19"/>
  <c r="B23" i="19" s="1"/>
  <c r="C9" i="19"/>
  <c r="C23" i="19" s="1"/>
  <c r="F17" i="2"/>
  <c r="C16" i="9" l="1"/>
  <c r="P18" i="22" l="1"/>
  <c r="F6" i="9" l="1"/>
  <c r="F14" i="9"/>
  <c r="J34" i="18" l="1"/>
  <c r="P17" i="22" l="1"/>
  <c r="P16" i="22"/>
  <c r="P15" i="22"/>
  <c r="P14" i="22"/>
  <c r="P13" i="22"/>
  <c r="P12" i="22"/>
  <c r="P11" i="22"/>
  <c r="P10" i="22"/>
  <c r="P9" i="22"/>
  <c r="P8" i="22"/>
  <c r="P7" i="22"/>
  <c r="E16" i="9" l="1"/>
  <c r="F16" i="9" s="1"/>
  <c r="F15" i="9"/>
  <c r="F13" i="9"/>
  <c r="F12" i="9"/>
  <c r="N34" i="18" l="1"/>
  <c r="M34" i="18"/>
  <c r="L34" i="18"/>
  <c r="K34" i="18"/>
  <c r="I34" i="18"/>
  <c r="H34" i="18"/>
  <c r="G34" i="18"/>
  <c r="F34" i="18"/>
  <c r="E34" i="18"/>
  <c r="D34" i="18"/>
  <c r="C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O34" i="18" l="1"/>
  <c r="E7" i="13"/>
  <c r="D7" i="13"/>
  <c r="C7" i="13"/>
  <c r="B7" i="13"/>
  <c r="F34" i="2" l="1"/>
  <c r="F12" i="2"/>
  <c r="F7" i="2"/>
  <c r="E12" i="2" l="1"/>
  <c r="D12" i="2"/>
  <c r="C12" i="2"/>
  <c r="B12" i="2"/>
  <c r="E7" i="2"/>
  <c r="D7" i="2"/>
  <c r="C7" i="2"/>
  <c r="B7" i="2"/>
</calcChain>
</file>

<file path=xl/sharedStrings.xml><?xml version="1.0" encoding="utf-8"?>
<sst xmlns="http://schemas.openxmlformats.org/spreadsheetml/2006/main" count="1325" uniqueCount="866">
  <si>
    <t>ヤクルトCSRレポート2022 ESGデータ集</t>
    <phoneticPr fontId="1"/>
  </si>
  <si>
    <t>環境データ</t>
    <rPh sb="0" eb="2">
      <t>カンキョウ</t>
    </rPh>
    <phoneticPr fontId="1"/>
  </si>
  <si>
    <t>環境に関する認証取得状況（ISO 14001）</t>
    <phoneticPr fontId="1"/>
  </si>
  <si>
    <t>2021 年度のCO2 排出量</t>
    <phoneticPr fontId="1"/>
  </si>
  <si>
    <t>特定プラスチック使用製品提供量の推移</t>
    <phoneticPr fontId="1"/>
  </si>
  <si>
    <t>社会データ</t>
    <rPh sb="0" eb="2">
      <t>シャカイ</t>
    </rPh>
    <phoneticPr fontId="1"/>
  </si>
  <si>
    <t>低カロリー商品乳製品売上金額比率（2021年度）</t>
    <phoneticPr fontId="1"/>
  </si>
  <si>
    <t>初任給と最低賃金との比較（2021年度）</t>
    <phoneticPr fontId="1"/>
  </si>
  <si>
    <t>グリーン購入率</t>
    <phoneticPr fontId="1"/>
  </si>
  <si>
    <t>原材料の地元調達比率（2021年度）</t>
    <phoneticPr fontId="1"/>
  </si>
  <si>
    <t>ガバナンスデータ</t>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</si>
  <si>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</si>
  <si>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</si>
  <si>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3. 監査役会における報告内訳</t>
    <rPh sb="3" eb="6">
      <t>カンサヤク</t>
    </rPh>
    <rPh sb="6" eb="7">
      <t>カイ</t>
    </rPh>
    <rPh sb="11" eb="13">
      <t>ホウコク</t>
    </rPh>
    <rPh sb="13" eb="15">
      <t>ウチワケ</t>
    </rPh>
    <phoneticPr fontId="1"/>
  </si>
  <si>
    <t>4. 役員報酬</t>
    <rPh sb="3" eb="5">
      <t>ヤクイン</t>
    </rPh>
    <rPh sb="5" eb="7">
      <t>ホウシュウ</t>
    </rPh>
    <phoneticPr fontId="1"/>
  </si>
  <si>
    <t>目次に戻る</t>
    <rPh sb="0" eb="2">
      <t>モクジ</t>
    </rPh>
    <rPh sb="3" eb="4">
      <t>モド</t>
    </rPh>
    <phoneticPr fontId="1"/>
  </si>
  <si>
    <t>環境データ</t>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</si>
  <si>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</si>
  <si>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</si>
  <si>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</si>
  <si>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</si>
  <si>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</si>
  <si>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</si>
  <si>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</si>
  <si>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</si>
  <si>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</si>
  <si>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</si>
  <si>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</si>
  <si>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</si>
  <si>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</si>
  <si>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</si>
  <si>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</si>
  <si>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</si>
  <si>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</si>
  <si>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●物流・販売</t>
    <rPh sb="1" eb="3">
      <t>ブツリュウ</t>
    </rPh>
    <rPh sb="4" eb="6">
      <t>ハンバイ</t>
    </rPh>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</si>
  <si>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</si>
  <si>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</si>
  <si>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</si>
  <si>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</si>
  <si>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</si>
  <si>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</si>
  <si>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</si>
  <si>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</si>
  <si>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</si>
  <si>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</si>
  <si>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</si>
  <si>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</si>
  <si>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（t）</t>
    </r>
    <phoneticPr fontId="1"/>
  </si>
  <si>
    <t>SOx（t）</t>
    <phoneticPr fontId="1"/>
  </si>
  <si>
    <t>NOx（t）</t>
    <phoneticPr fontId="1"/>
  </si>
  <si>
    <t>●物流・販売：大気排出</t>
    <rPh sb="1" eb="3">
      <t>ブツリュウ</t>
    </rPh>
    <rPh sb="4" eb="6">
      <t>ハンバイ</t>
    </rPh>
    <phoneticPr fontId="1"/>
  </si>
  <si>
    <t>　うち物流子会社車両（t）</t>
    <phoneticPr fontId="1"/>
  </si>
  <si>
    <t>集計範囲：ヤクルト本社（福島工場、茨城工場、富士裾野工場、富士裾野医薬品工場、兵庫三木工場、佐賀工場、湘南化粧品工場、特定荷主を含む）、ボトリング会社（岩手ヤクルト工場、千葉ヤクルト工場、愛知ヤクルト工場、岡山和気ヤクルト工場、福岡ヤクルト工場）</t>
    <phoneticPr fontId="1"/>
  </si>
  <si>
    <t>事業活動にともなう環境負荷の全体像（生産からお届けまで）</t>
    <phoneticPr fontId="1"/>
  </si>
  <si>
    <t>5. 環境会計の実績／環境保全対策にともなう経済効果</t>
    <rPh sb="3" eb="5">
      <t>カンキョウ</t>
    </rPh>
    <rPh sb="5" eb="7">
      <t>カイケイ</t>
    </rPh>
    <rPh sb="8" eb="10">
      <t>ジッセキ</t>
    </rPh>
    <phoneticPr fontId="1"/>
  </si>
  <si>
    <t>●環境会計の実績</t>
    <rPh sb="1" eb="3">
      <t>カンキョウ</t>
    </rPh>
    <rPh sb="3" eb="5">
      <t>カイケイ</t>
    </rPh>
    <rPh sb="6" eb="8">
      <t>ジッセキ</t>
    </rPh>
    <phoneticPr fontId="1"/>
  </si>
  <si>
    <t>（単位：百万円）</t>
    <rPh sb="1" eb="3">
      <t>タンイ</t>
    </rPh>
    <rPh sb="4" eb="7">
      <t>ヒャクマンエン</t>
    </rPh>
    <phoneticPr fontId="1"/>
  </si>
  <si>
    <t>分類</t>
  </si>
  <si>
    <t>主な取り組み内容</t>
  </si>
  <si>
    <t>投資額</t>
  </si>
  <si>
    <t>費用額</t>
  </si>
  <si>
    <t>合計</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</si>
  <si>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</si>
  <si>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</si>
  <si>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</si>
  <si>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</si>
  <si>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</si>
  <si>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</si>
  <si>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</si>
  <si>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</si>
  <si>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</si>
  <si>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</si>
  <si>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</si>
  <si>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</si>
  <si>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</si>
  <si>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</si>
  <si>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</si>
  <si>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</si>
  <si>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</si>
  <si>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</si>
  <si>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 xml:space="preserve">●環境保全対策にともなう経済効果 </t>
    <phoneticPr fontId="1"/>
  </si>
  <si>
    <t>効果の内容</t>
  </si>
  <si>
    <t>リサイクルにともなう廃棄物処理費用の削減</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</si>
  <si>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</si>
  <si>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</si>
  <si>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</si>
  <si>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</si>
  <si>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</si>
  <si>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</si>
  <si>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</si>
  <si>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環境会計の実績／環境保全対策にともなう経済効果</t>
    <phoneticPr fontId="1"/>
  </si>
  <si>
    <t>取得拠点数</t>
    <phoneticPr fontId="1"/>
  </si>
  <si>
    <t>取得比率</t>
    <phoneticPr fontId="1"/>
  </si>
  <si>
    <t>本社工場、ボトリング会社、（全12か所）</t>
    <phoneticPr fontId="1"/>
  </si>
  <si>
    <t>中央研究所</t>
    <phoneticPr fontId="1"/>
  </si>
  <si>
    <t>国内販売会社（全101社）</t>
    <phoneticPr fontId="1"/>
  </si>
  <si>
    <t>海外工場（全27か所）</t>
    <phoneticPr fontId="1"/>
  </si>
  <si>
    <t xml:space="preserve">※一部支社での取得を含む
</t>
    <phoneticPr fontId="1"/>
  </si>
  <si>
    <r>
      <t>10</t>
    </r>
    <r>
      <rPr>
        <vertAlign val="superscript"/>
        <sz val="11"/>
        <color theme="1"/>
        <rFont val="Meiryo UI"/>
        <family val="3"/>
        <charset val="128"/>
      </rPr>
      <t>※</t>
    </r>
    <phoneticPr fontId="1"/>
  </si>
  <si>
    <t>1. 環境に関する認証取得状況（ISO 14001）</t>
    <rPh sb="3" eb="5">
      <t>カンキョウ</t>
    </rPh>
    <rPh sb="6" eb="7">
      <t>カン</t>
    </rPh>
    <rPh sb="9" eb="11">
      <t>ニンショウ</t>
    </rPh>
    <rPh sb="11" eb="13">
      <t>シュトク</t>
    </rPh>
    <rPh sb="13" eb="15">
      <t>ジョウキョウ</t>
    </rPh>
    <phoneticPr fontId="1"/>
  </si>
  <si>
    <t>容器包装の区分</t>
  </si>
  <si>
    <t>ガラスびん（t）</t>
    <phoneticPr fontId="1"/>
  </si>
  <si>
    <t>PET ボトル（t）</t>
    <phoneticPr fontId="1"/>
  </si>
  <si>
    <t>プラスチック製容器包装（t）</t>
    <phoneticPr fontId="1"/>
  </si>
  <si>
    <t>紙製容器包装（t）</t>
    <phoneticPr fontId="1"/>
  </si>
  <si>
    <t>合計</t>
    <phoneticPr fontId="1"/>
  </si>
  <si>
    <t>食品廃棄物の再生利用実績</t>
    <rPh sb="0" eb="2">
      <t>ショクヒン</t>
    </rPh>
    <rPh sb="2" eb="5">
      <t>ハイキブツ</t>
    </rPh>
    <rPh sb="6" eb="8">
      <t>サイセイ</t>
    </rPh>
    <rPh sb="8" eb="10">
      <t>リヨウ</t>
    </rPh>
    <rPh sb="10" eb="12">
      <t>ジッセキ</t>
    </rPh>
    <phoneticPr fontId="1"/>
  </si>
  <si>
    <t>●2021年度</t>
    <phoneticPr fontId="1"/>
  </si>
  <si>
    <t>化学物質名</t>
    <phoneticPr fontId="1"/>
  </si>
  <si>
    <t>取扱量（kg/年）</t>
    <phoneticPr fontId="1"/>
  </si>
  <si>
    <t>環境への排出量
（kg/年）</t>
    <phoneticPr fontId="1"/>
  </si>
  <si>
    <t>事業所外移動量
（kg/年）</t>
    <phoneticPr fontId="1"/>
  </si>
  <si>
    <t>PRTR法</t>
    <phoneticPr fontId="1"/>
  </si>
  <si>
    <t>東京都環境確保条例</t>
    <phoneticPr fontId="1"/>
  </si>
  <si>
    <t>クロロホルム</t>
  </si>
  <si>
    <t>○</t>
    <phoneticPr fontId="1"/>
  </si>
  <si>
    <t>メタノール</t>
  </si>
  <si>
    <t>硫酸</t>
    <phoneticPr fontId="1"/>
  </si>
  <si>
    <t>※ 各化学物質の用途は主に反応溶媒、抽出溶媒です。硫酸についてはpH調整等に使用しています。
　 上記数値は国および東京都への報告値です。</t>
    <phoneticPr fontId="1"/>
  </si>
  <si>
    <t>●2020年度</t>
    <phoneticPr fontId="1"/>
  </si>
  <si>
    <t>◯</t>
  </si>
  <si>
    <t>●2019年度</t>
    <phoneticPr fontId="1"/>
  </si>
  <si>
    <t>酢酸エチル</t>
  </si>
  <si>
    <t>ヘキサン</t>
    <phoneticPr fontId="1"/>
  </si>
  <si>
    <t>●2018年度</t>
    <phoneticPr fontId="1"/>
  </si>
  <si>
    <t>アセトン</t>
    <phoneticPr fontId="1"/>
  </si>
  <si>
    <t>●2017年度</t>
    <phoneticPr fontId="1"/>
  </si>
  <si>
    <r>
      <t xml:space="preserve">―
</t>
    </r>
    <r>
      <rPr>
        <sz val="9"/>
        <color theme="1"/>
        <rFont val="Meiryo UI"/>
        <family val="3"/>
        <charset val="128"/>
      </rPr>
      <t>（届出対象なし）</t>
    </r>
    <phoneticPr fontId="1"/>
  </si>
  <si>
    <t>3. 中央研究所（東京都国立市）が使用する「PRTR法／東京都環境確保条例」届出対象化学物質</t>
    <rPh sb="3" eb="5">
      <t>チュウオウ</t>
    </rPh>
    <rPh sb="5" eb="8">
      <t>ケンキュウショ</t>
    </rPh>
    <rPh sb="9" eb="12">
      <t>トウキョウト</t>
    </rPh>
    <rPh sb="12" eb="15">
      <t>クニタチシ</t>
    </rPh>
    <rPh sb="17" eb="19">
      <t>シヨウ</t>
    </rPh>
    <rPh sb="26" eb="27">
      <t>ホウ</t>
    </rPh>
    <rPh sb="28" eb="31">
      <t>トウキョウト</t>
    </rPh>
    <rPh sb="31" eb="33">
      <t>カンキョウ</t>
    </rPh>
    <rPh sb="33" eb="35">
      <t>カクホ</t>
    </rPh>
    <rPh sb="35" eb="37">
      <t>ジョウレイ</t>
    </rPh>
    <rPh sb="38" eb="40">
      <t>トドケデ</t>
    </rPh>
    <rPh sb="40" eb="42">
      <t>タイショウ</t>
    </rPh>
    <rPh sb="42" eb="44">
      <t>カガク</t>
    </rPh>
    <rPh sb="44" eb="46">
      <t>ブッシツ</t>
    </rPh>
    <phoneticPr fontId="1"/>
  </si>
  <si>
    <t>年度</t>
    <phoneticPr fontId="1"/>
  </si>
  <si>
    <t>2010（基準年）</t>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</si>
  <si>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</si>
  <si>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2018（基準年）</t>
    <rPh sb="5" eb="7">
      <t>キジュン</t>
    </rPh>
    <rPh sb="7" eb="8">
      <t>ネン</t>
    </rPh>
    <phoneticPr fontId="1"/>
  </si>
  <si>
    <t>※ 原単位算出時のCO₂排出量は、本社工場は化粧品工場と医薬品工場を除いた5工場を集計範囲としています。</t>
    <rPh sb="2" eb="5">
      <t>ゲンタンイ</t>
    </rPh>
    <rPh sb="5" eb="7">
      <t>サンシュツ</t>
    </rPh>
    <rPh sb="7" eb="8">
      <t>ジ</t>
    </rPh>
    <rPh sb="12" eb="14">
      <t>ハイシュツ</t>
    </rPh>
    <rPh sb="14" eb="15">
      <t>リョウ</t>
    </rPh>
    <rPh sb="17" eb="19">
      <t>ホンシャ</t>
    </rPh>
    <rPh sb="19" eb="21">
      <t>コウジョウ</t>
    </rPh>
    <rPh sb="22" eb="25">
      <t>ケショウヒン</t>
    </rPh>
    <rPh sb="25" eb="27">
      <t>コウジョウ</t>
    </rPh>
    <rPh sb="28" eb="31">
      <t>イヤクヒン</t>
    </rPh>
    <rPh sb="31" eb="33">
      <t>コウジョウ</t>
    </rPh>
    <rPh sb="34" eb="35">
      <t>ノゾ</t>
    </rPh>
    <rPh sb="38" eb="40">
      <t>コウジョウ</t>
    </rPh>
    <rPh sb="41" eb="43">
      <t>シュウケイ</t>
    </rPh>
    <rPh sb="43" eb="45">
      <t>ハンイ</t>
    </rPh>
    <phoneticPr fontId="1"/>
  </si>
  <si>
    <t>※ 排出係数は各年の各電力会社調整後排出係数を使用しています。</t>
    <phoneticPr fontId="1"/>
  </si>
  <si>
    <t>原油換算量（燃料系）（スコープ1）（kl）</t>
    <phoneticPr fontId="1"/>
  </si>
  <si>
    <t>原油換算量（電力系）（スコープ2）（kl）</t>
    <phoneticPr fontId="1"/>
  </si>
  <si>
    <t>※ 原単位算出時の原油換算量は、本社工場は化粧品工場と医薬品工場を除いた5工場を集計範囲としています。</t>
    <phoneticPr fontId="1"/>
  </si>
  <si>
    <t>生産量原単位（kl(原油)/kl(製品)）</t>
    <phoneticPr fontId="1"/>
  </si>
  <si>
    <t>カテゴリ</t>
    <phoneticPr fontId="1"/>
  </si>
  <si>
    <t>該当／非該当</t>
  </si>
  <si>
    <t>算定方法または非該当の理由</t>
  </si>
  <si>
    <t>算定結果（t）</t>
  </si>
  <si>
    <t>購入した製品・サービス</t>
  </si>
  <si>
    <t>該当</t>
  </si>
  <si>
    <t>自社乳製品、医薬品、化粧品の原料、包装資材購入金額および清涼飲料、医薬品、化粧品の製品買取価格、および上水道使用量、排水量から算定しました。</t>
    <phoneticPr fontId="1"/>
  </si>
  <si>
    <t>資本財</t>
  </si>
  <si>
    <t>有価証券報告書「固定資産当期増加額」より算定しました。</t>
  </si>
  <si>
    <t>スコープ1,2に含まれない燃料およびエネルギー関連活動</t>
    <phoneticPr fontId="1"/>
  </si>
  <si>
    <t>スコープ1,2の算定に使用したエネルギー、電力使用量より算定しました。</t>
  </si>
  <si>
    <t>輸送、配送（上流）</t>
  </si>
  <si>
    <t>非該当</t>
  </si>
  <si>
    <t>スコープ1,2の範囲には物流子会社も含めています。上流の調達物流における排出量はスコープ1,2に含めて計算しているため、このカテゴリで計算する主な排出量はありません。</t>
  </si>
  <si>
    <t>―</t>
  </si>
  <si>
    <t>事業から出る廃棄物</t>
  </si>
  <si>
    <t>各事業所で発生した廃棄物重量より算定しました。</t>
  </si>
  <si>
    <t>出張</t>
  </si>
  <si>
    <t>従業員数より算定しました。</t>
  </si>
  <si>
    <t>雇用者の通勤</t>
  </si>
  <si>
    <t>事業所別従業員数より算定しました。</t>
  </si>
  <si>
    <t>リース資産（上流）</t>
  </si>
  <si>
    <t>上流のリース資産で使用しているエネルギー使用量は、すべてスコープ1,2に含まれるため、このカテゴリで算定するものはありません。</t>
  </si>
  <si>
    <t>輸送、配送（下流）</t>
  </si>
  <si>
    <t>物流拠点から先の下流物流および消費者まで、または店舗までの物流に関しては十分な情報が得られていないため、現状では算定が困難です。</t>
  </si>
  <si>
    <t>販売した製品の加工</t>
  </si>
  <si>
    <t>当社製品は、食品（乳製品、清涼飲料）、医薬品、化粧品の完成品が主たるものであり、すべて消費されるため、中間製品として加工されるものはありません。したがって、加工に関する排出量はありません。</t>
  </si>
  <si>
    <t>販売した製品の使用</t>
  </si>
  <si>
    <t>当社製品は、食品（乳製品、清涼飲料）、医薬品、化粧品の完成品が主たるものであり、すべて消費されるため、使用に関する排出量はありません。</t>
  </si>
  <si>
    <t>販売した製品の廃棄</t>
  </si>
  <si>
    <t>販売した食品（乳製品、清涼飲料）、医薬品、化粧品の包装資材の重量から算定しました。</t>
  </si>
  <si>
    <t>リース資産（下流）</t>
  </si>
  <si>
    <t>自動販売機の消費電力量より算定しました。</t>
  </si>
  <si>
    <t>フランチャイズ</t>
  </si>
  <si>
    <t>当社は食品、医薬品、化粧品等の製造業であり、フランチャイズ展開を行っていません。したがって、当社はこのカテゴリに関連する排出量はありません。</t>
  </si>
  <si>
    <t>投資</t>
  </si>
  <si>
    <t>当社は食品、医薬品、化粧品等の製造業であり、投資を目的とした事業を行っていません。このカテゴリは金融業のためのものであり、当社はこのカテゴリに関連する排出量はありません。</t>
  </si>
  <si>
    <t>※ 算定範囲：ヤクルト本社（物流含む）、ボトリング会社5 社</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</si>
  <si>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</si>
  <si>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</si>
  <si>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</si>
  <si>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</si>
  <si>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r>
      <t>●物流のディーゼル燃料使用量とNO</t>
    </r>
    <r>
      <rPr>
        <b/>
        <vertAlign val="subscript"/>
        <sz val="11"/>
        <color theme="1"/>
        <rFont val="Meiryo UI"/>
        <family val="3"/>
        <charset val="128"/>
      </rPr>
      <t>X</t>
    </r>
    <r>
      <rPr>
        <b/>
        <sz val="11"/>
        <color theme="1"/>
        <rFont val="Meiryo UI"/>
        <family val="3"/>
        <charset val="128"/>
      </rPr>
      <t>排出量（2021年度）</t>
    </r>
    <rPh sb="1" eb="3">
      <t>ブツリュウ</t>
    </rPh>
    <rPh sb="9" eb="11">
      <t>ネンリョウ</t>
    </rPh>
    <rPh sb="11" eb="14">
      <t>シヨウリョウ</t>
    </rPh>
    <rPh sb="18" eb="20">
      <t>ハイシュツ</t>
    </rPh>
    <rPh sb="20" eb="21">
      <t>リョウ</t>
    </rPh>
    <rPh sb="26" eb="28">
      <t>ネンド</t>
    </rPh>
    <phoneticPr fontId="1"/>
  </si>
  <si>
    <t>ディーゼル燃料使用量（kl）</t>
    <phoneticPr fontId="1"/>
  </si>
  <si>
    <r>
      <t>NO</t>
    </r>
    <r>
      <rPr>
        <vertAlign val="subscript"/>
        <sz val="11"/>
        <color theme="1"/>
        <rFont val="Meiryo UI"/>
        <family val="3"/>
        <charset val="128"/>
      </rPr>
      <t>X</t>
    </r>
    <r>
      <rPr>
        <sz val="11"/>
        <color theme="1"/>
        <rFont val="Meiryo UI"/>
        <family val="3"/>
        <charset val="128"/>
      </rPr>
      <t>排出量（t）</t>
    </r>
    <phoneticPr fontId="1"/>
  </si>
  <si>
    <t>物流子会社</t>
    <phoneticPr fontId="1"/>
  </si>
  <si>
    <t>その他</t>
    <rPh sb="2" eb="3">
      <t>タ</t>
    </rPh>
    <phoneticPr fontId="1"/>
  </si>
  <si>
    <t>合計</t>
    <rPh sb="0" eb="2">
      <t>ゴウケイ</t>
    </rPh>
    <phoneticPr fontId="1"/>
  </si>
  <si>
    <r>
      <t>物流子会社CO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</si>
  <si>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r>
      <t>その他CO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</si>
  <si>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</si>
  <si>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</si>
  <si>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</si>
  <si>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</si>
  <si>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</si>
  <si>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</si>
  <si>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</si>
  <si>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提供量（t）</t>
  </si>
  <si>
    <t>（バイオマスプラスチックを除いた量）</t>
  </si>
  <si>
    <t>前年比（％）</t>
  </si>
  <si>
    <t>削減量（t）</t>
  </si>
  <si>
    <t>13. 特定プラスチック使用製品提供量の推移</t>
    <phoneticPr fontId="1"/>
  </si>
  <si>
    <t>12. 販売用資機材新規導入状況</t>
    <phoneticPr fontId="1"/>
  </si>
  <si>
    <r>
      <t>11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</si>
  <si>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10. スコープ3排出量（2021年度）</t>
    <rPh sb="9" eb="11">
      <t>ハイシュツ</t>
    </rPh>
    <rPh sb="11" eb="12">
      <t>リョウ</t>
    </rPh>
    <rPh sb="17" eb="19">
      <t>ネンド</t>
    </rPh>
    <phoneticPr fontId="1"/>
  </si>
  <si>
    <t>9. 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</si>
  <si>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r>
      <t>8. 本社工場・ボトリング会社のCO</t>
    </r>
    <r>
      <rPr>
        <b/>
        <vertAlign val="subscript"/>
        <sz val="11"/>
        <color theme="1"/>
        <rFont val="Meiryo UI"/>
        <family val="3"/>
        <charset val="128"/>
      </rPr>
      <t>2</t>
    </r>
    <r>
      <rPr>
        <b/>
        <sz val="11"/>
        <color theme="1"/>
        <rFont val="Meiryo UI"/>
        <family val="3"/>
        <charset val="128"/>
      </rPr>
      <t>排出量の推移（スコープ1＋スコープ2）</t>
    </r>
    <rPh sb="3" eb="5">
      <t>ホンシャ</t>
    </rPh>
    <rPh sb="5" eb="7">
      <t>コウジョウ</t>
    </rPh>
    <rPh sb="13" eb="15">
      <t>ガイシャ</t>
    </rPh>
    <rPh sb="19" eb="21">
      <t>ハイシュツ</t>
    </rPh>
    <rPh sb="21" eb="22">
      <t>リョウ</t>
    </rPh>
    <rPh sb="23" eb="25">
      <t>スイイ</t>
    </rPh>
    <phoneticPr fontId="1"/>
  </si>
  <si>
    <t>6. 事業活動にともなう環境負荷の全体像（生産からお届けまで）</t>
    <rPh sb="3" eb="5">
      <t>ジギョウ</t>
    </rPh>
    <rPh sb="5" eb="7">
      <t>カツドウ</t>
    </rPh>
    <rPh sb="12" eb="14">
      <t>カンキョウ</t>
    </rPh>
    <rPh sb="14" eb="16">
      <t>フカ</t>
    </rPh>
    <rPh sb="17" eb="20">
      <t>ゼンタイゾウ</t>
    </rPh>
    <rPh sb="21" eb="23">
      <t>セイサン</t>
    </rPh>
    <rPh sb="26" eb="27">
      <t>トド</t>
    </rPh>
    <phoneticPr fontId="1"/>
  </si>
  <si>
    <t>4. 容器包装の再商品化義務量</t>
    <rPh sb="3" eb="5">
      <t>ヨウキ</t>
    </rPh>
    <rPh sb="5" eb="7">
      <t>ホウソウ</t>
    </rPh>
    <rPh sb="8" eb="12">
      <t>サイショウヒンカ</t>
    </rPh>
    <rPh sb="12" eb="14">
      <t>ギム</t>
    </rPh>
    <rPh sb="14" eb="15">
      <t>リョウ</t>
    </rPh>
    <phoneticPr fontId="1"/>
  </si>
  <si>
    <t>リスク分類</t>
    <phoneticPr fontId="1"/>
  </si>
  <si>
    <t>生産拠点数</t>
    <phoneticPr fontId="1"/>
  </si>
  <si>
    <t>国内</t>
    <phoneticPr fontId="1"/>
  </si>
  <si>
    <t>海外</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</si>
  <si>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</si>
  <si>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</si>
  <si>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</si>
  <si>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</si>
  <si>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</si>
  <si>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</si>
  <si>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※Baseline Water Stress (Total, Overall water risk)</t>
    <phoneticPr fontId="1"/>
  </si>
  <si>
    <t>14. 生産拠点におけるWRI Aqueduct 水リスク評価結果</t>
    <rPh sb="4" eb="6">
      <t>セイサン</t>
    </rPh>
    <rPh sb="6" eb="8">
      <t>キョテン</t>
    </rPh>
    <rPh sb="25" eb="26">
      <t>ミズ</t>
    </rPh>
    <rPh sb="29" eb="31">
      <t>ヒョウカ</t>
    </rPh>
    <rPh sb="31" eb="33">
      <t>ケッカ</t>
    </rPh>
    <phoneticPr fontId="1"/>
  </si>
  <si>
    <t>コスト（万円）</t>
    <phoneticPr fontId="1"/>
  </si>
  <si>
    <t>（単位：㎥）</t>
    <phoneticPr fontId="1"/>
  </si>
  <si>
    <t>国・地域名</t>
  </si>
  <si>
    <t>工場名</t>
  </si>
  <si>
    <t>取水量</t>
  </si>
  <si>
    <t>取水源</t>
  </si>
  <si>
    <t>排水量</t>
  </si>
  <si>
    <t>排水先</t>
  </si>
  <si>
    <t>水の消費量</t>
  </si>
  <si>
    <t>地下水（井戸水を含む）</t>
  </si>
  <si>
    <t>第三者からの水（水道水を含む）</t>
  </si>
  <si>
    <t>地表水</t>
  </si>
  <si>
    <t>海水（汽水を含む）</t>
  </si>
  <si>
    <t>生産随伴水</t>
  </si>
  <si>
    <t>第三者の水域（下水道含む</t>
  </si>
  <si>
    <t>地表水域（河川／湖沼）</t>
  </si>
  <si>
    <t>海水（汽水域含む）</t>
    <phoneticPr fontId="1"/>
  </si>
  <si>
    <t>地下水域</t>
  </si>
  <si>
    <t>地下水（散水、灌漑を含む）</t>
    <phoneticPr fontId="1"/>
  </si>
  <si>
    <t>台湾</t>
  </si>
  <si>
    <t>中壢工場</t>
  </si>
  <si>
    <t>ブラジル</t>
  </si>
  <si>
    <t>ロレーナ工場</t>
  </si>
  <si>
    <t>香港</t>
  </si>
  <si>
    <t>大埔工場</t>
  </si>
  <si>
    <t>タイ</t>
  </si>
  <si>
    <t>バンコク工場</t>
  </si>
  <si>
    <t>アユタヤ工場</t>
  </si>
  <si>
    <r>
      <t>韓国</t>
    </r>
    <r>
      <rPr>
        <vertAlign val="superscript"/>
        <sz val="10"/>
        <color theme="1"/>
        <rFont val="Meiryo UI"/>
        <family val="3"/>
        <charset val="128"/>
      </rPr>
      <t>※</t>
    </r>
  </si>
  <si>
    <t>３工場（平澤、論山、天安）</t>
  </si>
  <si>
    <t>フィリピン</t>
  </si>
  <si>
    <t>カランバ工場</t>
  </si>
  <si>
    <t>シンガポール</t>
  </si>
  <si>
    <t>シンガポール工場</t>
  </si>
  <si>
    <t>メキシコ</t>
  </si>
  <si>
    <t>グアダラハラ工場</t>
  </si>
  <si>
    <t>イスタパルカ工場</t>
  </si>
  <si>
    <t>インドネシア</t>
  </si>
  <si>
    <t>スカブミ工場</t>
  </si>
  <si>
    <t>スラバヤ工場（モジョコルト工場）</t>
  </si>
  <si>
    <t>オーストラリア</t>
  </si>
  <si>
    <t>オーストラリア工場</t>
  </si>
  <si>
    <t>オランダ</t>
  </si>
  <si>
    <t>アルメア工場</t>
  </si>
  <si>
    <t>中国</t>
  </si>
  <si>
    <t>広州第一工場</t>
  </si>
  <si>
    <t>広州第二工場</t>
  </si>
  <si>
    <t>佛山工場</t>
  </si>
  <si>
    <t>上海工場</t>
  </si>
  <si>
    <t>天津工場</t>
  </si>
  <si>
    <t>無錫工場</t>
  </si>
  <si>
    <t>マレーシア</t>
  </si>
  <si>
    <t>マレーシア工場</t>
  </si>
  <si>
    <t>インド</t>
  </si>
  <si>
    <t>ソニパット・ライ工場</t>
  </si>
  <si>
    <t>ベトナム</t>
  </si>
  <si>
    <t>ベトナム工場</t>
  </si>
  <si>
    <t>アメリカ</t>
  </si>
  <si>
    <t>カリフォルニア工場</t>
  </si>
  <si>
    <t>ミャンマー</t>
  </si>
  <si>
    <t>ミャンマー工場</t>
  </si>
  <si>
    <t>総合計</t>
  </si>
  <si>
    <t>※ 韓国はヤクルト類の充填量比からの推計値</t>
    <phoneticPr fontId="1"/>
  </si>
  <si>
    <t>7. 2021 年度のCO2 排出量</t>
    <rPh sb="8" eb="10">
      <t>ネンド</t>
    </rPh>
    <rPh sb="15" eb="17">
      <t>ハイシュツ</t>
    </rPh>
    <rPh sb="17" eb="18">
      <t>リョウ</t>
    </rPh>
    <phoneticPr fontId="1"/>
  </si>
  <si>
    <t>本社</t>
    <rPh sb="0" eb="2">
      <t>ホンシャ</t>
    </rPh>
    <phoneticPr fontId="30"/>
  </si>
  <si>
    <t>工場</t>
    <rPh sb="0" eb="2">
      <t>コウジョウ</t>
    </rPh>
    <phoneticPr fontId="30"/>
  </si>
  <si>
    <t>中央研究所</t>
    <rPh sb="0" eb="5">
      <t>チュウオウケンキュウジョ</t>
    </rPh>
    <phoneticPr fontId="30"/>
  </si>
  <si>
    <t>本・支店</t>
    <rPh sb="0" eb="1">
      <t>ホン</t>
    </rPh>
    <rPh sb="2" eb="4">
      <t>シテン</t>
    </rPh>
    <phoneticPr fontId="30"/>
  </si>
  <si>
    <t>医薬支店</t>
    <rPh sb="0" eb="4">
      <t>イヤクシテン</t>
    </rPh>
    <phoneticPr fontId="30"/>
  </si>
  <si>
    <t>連結子会社（国内）</t>
    <rPh sb="0" eb="5">
      <t>レンケツコガイシャ</t>
    </rPh>
    <rPh sb="6" eb="8">
      <t>コクナイ</t>
    </rPh>
    <phoneticPr fontId="30"/>
  </si>
  <si>
    <t>ボトリング会社</t>
    <rPh sb="5" eb="7">
      <t>カイシャ</t>
    </rPh>
    <phoneticPr fontId="30"/>
  </si>
  <si>
    <t>販売会社</t>
    <rPh sb="0" eb="4">
      <t>ハンバイカイシャ</t>
    </rPh>
    <phoneticPr fontId="30"/>
  </si>
  <si>
    <t>その他</t>
    <rPh sb="2" eb="3">
      <t>タ</t>
    </rPh>
    <phoneticPr fontId="30"/>
  </si>
  <si>
    <t>連結子会社（海外）</t>
    <rPh sb="0" eb="5">
      <t>レンケツコガイシャ</t>
    </rPh>
    <rPh sb="6" eb="8">
      <t>カイガイ</t>
    </rPh>
    <phoneticPr fontId="30"/>
  </si>
  <si>
    <t>事業所</t>
    <rPh sb="0" eb="3">
      <t>ジギョウショ</t>
    </rPh>
    <phoneticPr fontId="30"/>
  </si>
  <si>
    <t>合計</t>
    <rPh sb="0" eb="2">
      <t>ゴウケイ</t>
    </rPh>
    <phoneticPr fontId="30"/>
  </si>
  <si>
    <t>スコープ１</t>
  </si>
  <si>
    <t>スコープ２</t>
  </si>
  <si>
    <t>スコープ３</t>
  </si>
  <si>
    <t>地表水域
（河川／湖沼）</t>
    <phoneticPr fontId="1"/>
  </si>
  <si>
    <t>本社工場計</t>
  </si>
  <si>
    <t>福島工場</t>
  </si>
  <si>
    <t>茨城工場</t>
  </si>
  <si>
    <t>富士裾野工場</t>
    <phoneticPr fontId="1"/>
  </si>
  <si>
    <t>富士裾野医薬品工場</t>
    <phoneticPr fontId="1"/>
  </si>
  <si>
    <t>兵庫三木工場</t>
  </si>
  <si>
    <t>佐賀工場</t>
  </si>
  <si>
    <t>湘南化粧品工場</t>
  </si>
  <si>
    <t>ボトリング会社計</t>
  </si>
  <si>
    <t>岩手ヤクルト工場</t>
  </si>
  <si>
    <t>千葉ヤクルト工場</t>
  </si>
  <si>
    <t>愛知ヤクルト工場</t>
  </si>
  <si>
    <t>岡山和気ヤクルト工場</t>
  </si>
  <si>
    <t>福岡ヤクルト工場</t>
  </si>
  <si>
    <t>16. 海外生産拠点における水の定量データ</t>
    <phoneticPr fontId="1"/>
  </si>
  <si>
    <t>17. 国内生産拠点における水の定量データ</t>
    <phoneticPr fontId="1"/>
  </si>
  <si>
    <t>地下水
（井戸水を含む）</t>
    <phoneticPr fontId="1"/>
  </si>
  <si>
    <t>第三者からの水
（水道水を含む）</t>
    <phoneticPr fontId="1"/>
  </si>
  <si>
    <t>海水
（汽水を含む）</t>
    <phoneticPr fontId="1"/>
  </si>
  <si>
    <t>第三者の水域
（下水道含む）</t>
    <phoneticPr fontId="1"/>
  </si>
  <si>
    <t>海域
（汽水域含む）</t>
    <phoneticPr fontId="1"/>
  </si>
  <si>
    <t>その他
（散水、灌漑を含む）</t>
    <phoneticPr fontId="1"/>
  </si>
  <si>
    <t>本社工場水使用量（千㎥）</t>
    <phoneticPr fontId="1"/>
  </si>
  <si>
    <t>ボトリング会社水使用量（千㎥）</t>
    <phoneticPr fontId="1"/>
  </si>
  <si>
    <t>※ 原単位算出時の水使用量は、本社工場は化粧品工場と医薬品工場を除いた5工場を集計範囲としています。</t>
    <phoneticPr fontId="1"/>
  </si>
  <si>
    <t>18.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</si>
  <si>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生産量原単位（㎥ /kl）</t>
    <phoneticPr fontId="1"/>
  </si>
  <si>
    <t>※ 原単位算出時の廃棄物排出量は、本社工場は化粧品工場と医薬品工場を除いた5工場を集計範囲としています。</t>
    <phoneticPr fontId="1"/>
  </si>
  <si>
    <t>廃棄物排出量（t）</t>
    <phoneticPr fontId="1"/>
  </si>
  <si>
    <t>排出量原単位（kg/kl）</t>
    <phoneticPr fontId="1"/>
  </si>
  <si>
    <t>19.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</si>
  <si>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t>排出量（t）</t>
    <phoneticPr fontId="1"/>
  </si>
  <si>
    <t>再資源化量（t）</t>
    <phoneticPr fontId="1"/>
  </si>
  <si>
    <t>再資源化率（％）</t>
    <phoneticPr fontId="1"/>
  </si>
  <si>
    <t>汚泥</t>
    <phoneticPr fontId="1"/>
  </si>
  <si>
    <t>紙くず</t>
    <phoneticPr fontId="1"/>
  </si>
  <si>
    <t>廃プラスチック</t>
    <phoneticPr fontId="1"/>
  </si>
  <si>
    <t>金属くず</t>
  </si>
  <si>
    <t>植物性残渣</t>
    <phoneticPr fontId="1"/>
  </si>
  <si>
    <t>―</t>
    <phoneticPr fontId="1"/>
  </si>
  <si>
    <t>ガラスくず</t>
    <phoneticPr fontId="1"/>
  </si>
  <si>
    <t>燃えがら</t>
    <phoneticPr fontId="1"/>
  </si>
  <si>
    <t xml:space="preserve">廃油 </t>
    <phoneticPr fontId="1"/>
  </si>
  <si>
    <t>木くず</t>
    <phoneticPr fontId="1"/>
  </si>
  <si>
    <t>ゴムくず</t>
    <phoneticPr fontId="1"/>
  </si>
  <si>
    <t>その他</t>
    <phoneticPr fontId="1"/>
  </si>
  <si>
    <t>20. 本社工場・ボトリング会社での種類別廃棄物排出量と再資源化率</t>
    <rPh sb="4" eb="6">
      <t>ホンシャ</t>
    </rPh>
    <rPh sb="6" eb="8">
      <t>コウジョウ</t>
    </rPh>
    <rPh sb="14" eb="16">
      <t>ガイシャ</t>
    </rPh>
    <rPh sb="18" eb="20">
      <t>シュルイ</t>
    </rPh>
    <rPh sb="20" eb="21">
      <t>ベツ</t>
    </rPh>
    <rPh sb="21" eb="24">
      <t>ハイキブツ</t>
    </rPh>
    <rPh sb="24" eb="26">
      <t>ハイシュツ</t>
    </rPh>
    <rPh sb="26" eb="27">
      <t>リョウ</t>
    </rPh>
    <rPh sb="28" eb="32">
      <t>サイシゲンカ</t>
    </rPh>
    <rPh sb="32" eb="33">
      <t>リツ</t>
    </rPh>
    <phoneticPr fontId="1"/>
  </si>
  <si>
    <t>工場</t>
    <phoneticPr fontId="1"/>
  </si>
  <si>
    <t>河川流域</t>
    <phoneticPr fontId="1"/>
  </si>
  <si>
    <t>2021年度
総取水量
（単位：㎥）</t>
    <phoneticPr fontId="1"/>
  </si>
  <si>
    <t>2021年度
総排水量
（単位：㎥）</t>
    <phoneticPr fontId="1"/>
  </si>
  <si>
    <t>IBAT使用による調査</t>
    <phoneticPr fontId="1"/>
  </si>
  <si>
    <t>生物多様性に関わる特記事項</t>
    <phoneticPr fontId="1"/>
  </si>
  <si>
    <t>水棲生物の種類数</t>
    <phoneticPr fontId="1"/>
  </si>
  <si>
    <t>絶滅危惧種
（IUCN指定）</t>
    <phoneticPr fontId="1"/>
  </si>
  <si>
    <t>福島工場</t>
    <phoneticPr fontId="1"/>
  </si>
  <si>
    <t>摺上川を含む阿武隈川流域全体</t>
    <rPh sb="13" eb="14">
      <t>カラダ</t>
    </rPh>
    <phoneticPr fontId="1"/>
  </si>
  <si>
    <r>
      <t>0</t>
    </r>
    <r>
      <rPr>
        <vertAlign val="superscript"/>
        <sz val="11"/>
        <color theme="1"/>
        <rFont val="Meiryo UI"/>
        <family val="3"/>
        <charset val="128"/>
      </rPr>
      <t>※</t>
    </r>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</si>
  <si>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</si>
  <si>
    <t>兵庫三木工場</t>
    <rPh sb="0" eb="2">
      <t>ヒョウゴ</t>
    </rPh>
    <rPh sb="2" eb="4">
      <t>ミキ</t>
    </rPh>
    <rPh sb="4" eb="6">
      <t>コウジョウ</t>
    </rPh>
    <phoneticPr fontId="1"/>
  </si>
  <si>
    <t>加古川流域・武庫川流域・
淀川流域・神戸市周辺</t>
    <rPh sb="22" eb="23">
      <t>ヘン</t>
    </rPh>
    <phoneticPr fontId="1"/>
  </si>
  <si>
    <t>拠点の下流域10km圏内には、生物多様性について、特別重要な地域はなく、拠点周辺の小水域においてIUCNの指定する絶滅危惧種の生息は指摘されていない。</t>
    <phoneticPr fontId="1"/>
  </si>
  <si>
    <t>茨城工場</t>
    <rPh sb="0" eb="2">
      <t>イバラキ</t>
    </rPh>
    <rPh sb="2" eb="4">
      <t>コウジョウ</t>
    </rPh>
    <phoneticPr fontId="1"/>
  </si>
  <si>
    <t>利根川水系</t>
    <rPh sb="4" eb="5">
      <t>ケイ</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</si>
  <si>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</si>
  <si>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</si>
  <si>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</si>
  <si>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</si>
  <si>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</si>
  <si>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</si>
  <si>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</si>
  <si>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</si>
  <si>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</si>
  <si>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</si>
  <si>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</si>
  <si>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愛知ヤクルト工場</t>
    <phoneticPr fontId="1"/>
  </si>
  <si>
    <t>木曽川、矢作川、庄内川流域</t>
    <rPh sb="12" eb="13">
      <t>イキ</t>
    </rPh>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</si>
  <si>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</si>
  <si>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岡山和気ヤクルト工場</t>
    <phoneticPr fontId="1"/>
  </si>
  <si>
    <t>吉井川流域</t>
    <rPh sb="4" eb="5">
      <t>イキ</t>
    </rPh>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</si>
  <si>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</si>
  <si>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福岡工場</t>
    <rPh sb="0" eb="2">
      <t>フクオカ</t>
    </rPh>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</si>
  <si>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</si>
  <si>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</si>
  <si>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</si>
  <si>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</si>
  <si>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</si>
  <si>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※オナガガモは水棲生物ではないため、当数値には含まれていません</t>
    <phoneticPr fontId="1"/>
  </si>
  <si>
    <t>●2021年度の実績</t>
    <rPh sb="5" eb="7">
      <t>ネンド</t>
    </rPh>
    <rPh sb="8" eb="10">
      <t>ジッセキ</t>
    </rPh>
    <phoneticPr fontId="1"/>
  </si>
  <si>
    <t>地域</t>
  </si>
  <si>
    <r>
      <t>CO</t>
    </r>
    <r>
      <rPr>
        <vertAlign val="subscript"/>
        <sz val="11"/>
        <color theme="1"/>
        <rFont val="Meiryo UI"/>
        <family val="3"/>
        <charset val="128"/>
      </rPr>
      <t>2</t>
    </r>
    <r>
      <rPr>
        <sz val="11"/>
        <color theme="1"/>
        <rFont val="Meiryo UI"/>
        <family val="3"/>
        <charset val="128"/>
      </rPr>
      <t>排出量(t)</t>
    </r>
    <phoneticPr fontId="1"/>
  </si>
  <si>
    <t>電力使用量
(千kwh)</t>
    <rPh sb="1" eb="2">
      <t>チカラ</t>
    </rPh>
    <phoneticPr fontId="1"/>
  </si>
  <si>
    <t>電力使用量原単位（充填klあたり）</t>
    <rPh sb="1" eb="2">
      <t>チカラ</t>
    </rPh>
    <phoneticPr fontId="1"/>
  </si>
  <si>
    <t>燃料原油換算(kl)</t>
    <phoneticPr fontId="1"/>
  </si>
  <si>
    <t>燃料原油換算原単位（充填klあたり）</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</si>
  <si>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</si>
  <si>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水使用量原単位
（充填klあたり）</t>
    <phoneticPr fontId="1"/>
  </si>
  <si>
    <t>日本</t>
    <rPh sb="0" eb="2">
      <t>ニホン</t>
    </rPh>
    <phoneticPr fontId="1"/>
  </si>
  <si>
    <t>国内工場（合計）</t>
    <phoneticPr fontId="1"/>
  </si>
  <si>
    <t>ー</t>
    <phoneticPr fontId="1"/>
  </si>
  <si>
    <t>アジア・オセアニア</t>
  </si>
  <si>
    <t>中壢工場</t>
    <phoneticPr fontId="1"/>
  </si>
  <si>
    <r>
      <t>バンコク工場</t>
    </r>
    <r>
      <rPr>
        <vertAlign val="superscript"/>
        <sz val="11"/>
        <color theme="1"/>
        <rFont val="Meiryo UI"/>
        <family val="3"/>
        <charset val="128"/>
      </rPr>
      <t>※2</t>
    </r>
    <phoneticPr fontId="1"/>
  </si>
  <si>
    <r>
      <t>韓国</t>
    </r>
    <r>
      <rPr>
        <vertAlign val="superscript"/>
        <sz val="11"/>
        <color theme="1"/>
        <rFont val="Meiryo UI"/>
        <family val="3"/>
        <charset val="128"/>
      </rPr>
      <t>※3</t>
    </r>
    <phoneticPr fontId="1"/>
  </si>
  <si>
    <t>平澤工場
論山工場
天安工場</t>
    <phoneticPr fontId="1"/>
  </si>
  <si>
    <r>
      <t>カランバ工場</t>
    </r>
    <r>
      <rPr>
        <vertAlign val="superscript"/>
        <sz val="11"/>
        <color theme="1"/>
        <rFont val="Meiryo UI"/>
        <family val="3"/>
        <charset val="128"/>
      </rPr>
      <t>※4</t>
    </r>
    <phoneticPr fontId="1"/>
  </si>
  <si>
    <t>スラバヤ工場（モジョコルト工場）</t>
    <phoneticPr fontId="1"/>
  </si>
  <si>
    <r>
      <t>オーストラリア工場</t>
    </r>
    <r>
      <rPr>
        <vertAlign val="superscript"/>
        <sz val="11"/>
        <color theme="1"/>
        <rFont val="Meiryo UI"/>
        <family val="3"/>
        <charset val="128"/>
      </rPr>
      <t>※4</t>
    </r>
    <phoneticPr fontId="1"/>
  </si>
  <si>
    <r>
      <t>マレーシア工場</t>
    </r>
    <r>
      <rPr>
        <vertAlign val="superscript"/>
        <sz val="11"/>
        <color theme="1"/>
        <rFont val="Meiryo UI"/>
        <family val="3"/>
        <charset val="128"/>
      </rPr>
      <t>※2</t>
    </r>
    <phoneticPr fontId="1"/>
  </si>
  <si>
    <t>天津工場（第二工場棟含む）</t>
  </si>
  <si>
    <t>無錫工場（第二工場棟含む）</t>
  </si>
  <si>
    <t>米州</t>
  </si>
  <si>
    <t>欧州</t>
  </si>
  <si>
    <r>
      <t>※1 CO</t>
    </r>
    <r>
      <rPr>
        <sz val="8"/>
        <color theme="1"/>
        <rFont val="Meiryo UI"/>
        <family val="3"/>
        <charset val="128"/>
      </rPr>
      <t>2</t>
    </r>
    <r>
      <rPr>
        <sz val="11"/>
        <color theme="1"/>
        <rFont val="Meiryo UI"/>
        <family val="3"/>
        <charset val="128"/>
      </rPr>
      <t>換算値は日本電機工業会の数値、燃料の原油換算値は省エネ法の数値をそれぞれ使用　</t>
    </r>
    <phoneticPr fontId="1"/>
  </si>
  <si>
    <t>※2 タイ バンコク工場、マレーシア工場はリサイクル物も含んだ値</t>
  </si>
  <si>
    <t>※3 韓国はヤクルト類の充填量比からの推計値</t>
  </si>
  <si>
    <t>※4 フィリピン カランバ工場、オーストラリア工場は生産量からの推定値</t>
  </si>
  <si>
    <t>※5 アメリカ カリフォルニア工場はヤクルト類の販売本数からの推計値</t>
    <phoneticPr fontId="1"/>
  </si>
  <si>
    <t>福島工場</t>
    <rPh sb="0" eb="2">
      <t>フクシマ</t>
    </rPh>
    <rPh sb="2" eb="4">
      <t>コウジョウ</t>
    </rPh>
    <phoneticPr fontId="1"/>
  </si>
  <si>
    <t>水使用量（千㎥）</t>
    <phoneticPr fontId="1"/>
  </si>
  <si>
    <r>
      <t>燃料使用量（原油換算kl）
（スコープ1）</t>
    </r>
    <r>
      <rPr>
        <vertAlign val="superscript"/>
        <sz val="11"/>
        <color theme="1"/>
        <rFont val="Meiryo UI"/>
        <family val="3"/>
        <charset val="128"/>
      </rPr>
      <t>※2</t>
    </r>
    <phoneticPr fontId="1"/>
  </si>
  <si>
    <t>電力使用量（千kWh）
（スコープ2）</t>
    <phoneticPr fontId="1"/>
  </si>
  <si>
    <r>
      <t>CO</t>
    </r>
    <r>
      <rPr>
        <vertAlign val="subscript"/>
        <sz val="11"/>
        <color theme="1"/>
        <rFont val="Meiryo UI"/>
        <family val="3"/>
        <charset val="128"/>
      </rPr>
      <t>2</t>
    </r>
    <r>
      <rPr>
        <sz val="11"/>
        <color theme="1"/>
        <rFont val="Meiryo UI"/>
        <family val="3"/>
        <charset val="128"/>
      </rPr>
      <t>（t）</t>
    </r>
    <phoneticPr fontId="1"/>
  </si>
  <si>
    <t>SOx（t）</t>
  </si>
  <si>
    <t>BOD（t）</t>
  </si>
  <si>
    <t>家庭で不要になった本・DVDや家電等を持参し、全従業員を対象にリサイクルフェアを行いました。予想を上回る参加があり、リサイクル活動を推進する良い機会となりました。</t>
    <phoneticPr fontId="1"/>
  </si>
  <si>
    <t>富士裾野工場・富士裾野医薬品工場</t>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</si>
  <si>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</si>
  <si>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t>佐賀工場</t>
    <rPh sb="0" eb="2">
      <t>サガ</t>
    </rPh>
    <rPh sb="2" eb="4">
      <t>コウジョウ</t>
    </rPh>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</si>
  <si>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</si>
  <si>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</si>
  <si>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</si>
  <si>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※1 生産品目は2021年3月時点
※2 主燃料は都市ガスまたはLPG</t>
    <phoneticPr fontId="1"/>
  </si>
  <si>
    <t>国内サイトレポート</t>
    <phoneticPr fontId="1"/>
  </si>
  <si>
    <t>安全・安心な商品の提供を第一に、地域社会への貢献活動として「クリーンアップ活動」等を通して地域社会との共存を図ると共に、各エネルギーの削減による環境負荷の低減とCO2の排出量の削減を目指して活動を行いました。</t>
    <phoneticPr fontId="1"/>
  </si>
  <si>
    <t>職場巡視やリスクアセスメント実施による安全対策により、職場の環境改善を図っています。</t>
    <phoneticPr fontId="1"/>
  </si>
  <si>
    <t>コロナ禍に際し、生産の継続に必要な感染防止対策を実施しました。
また、地震の対策に関する事業継続計画（BCP）を策定し、リスクマネジメントに取り組んでいます。</t>
    <rPh sb="5" eb="6">
      <t>サイ</t>
    </rPh>
    <rPh sb="35" eb="37">
      <t>ジシン</t>
    </rPh>
    <phoneticPr fontId="1"/>
  </si>
  <si>
    <r>
      <t>所 在 地：東京都国立市泉5丁目11番地
敷地面積：29,779m</t>
    </r>
    <r>
      <rPr>
        <vertAlign val="superscript"/>
        <sz val="11"/>
        <color theme="1"/>
        <rFont val="Meiryo UI"/>
        <family val="3"/>
        <charset val="128"/>
      </rPr>
      <t>2</t>
    </r>
    <r>
      <rPr>
        <sz val="11"/>
        <color theme="1"/>
        <rFont val="Meiryo UI"/>
        <family val="3"/>
        <charset val="128"/>
      </rPr>
      <t xml:space="preserve">
※ 主な研究内容・分野についてはP.46参照</t>
    </r>
    <phoneticPr fontId="1"/>
  </si>
  <si>
    <t>新設備の導入、既存蒸気配管の保温増強、空調温水熱源機器の運転切替、空調用温水温度の緩和等の継続的な省エネ活動を推進した結果、5年度間平均でエネルギー原単位の改善につながりました。これらの活動が評価され「令和2年度エネルギー管理優良事業者等関東経済産業局長表彰」（経済産業省）を受賞しました。なお、直近5年度間平均（2017〜2021年度）では、エネルギー原単位が4.3％改善しました。</t>
    <phoneticPr fontId="1"/>
  </si>
  <si>
    <t>従業員の健康と働きがいのためさまざまな取り組みを行っています。ワークライフバランスの推進においては、従業員を対象に年次有給休暇取得を12日以上に設定し、 1人当たり16.5日以上を達成しました。人材育成においては、OJTやOFFJTを積極的に行い従業員の成長を促しています。さらに男性の育児休業取得を推進し、7人の男性社員が取得しました。私たちは従業員が働きやすい職場環境づくりに貢献するため、労働慣行を推進しています。</t>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</si>
  <si>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 xml:space="preserve">：ヤクルト類原料液、ソフール、カップ ｄｅ ヤクルト、ミルミル、ミルミルS </t>
    </r>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</si>
  <si>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t>
    </r>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</si>
  <si>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：ヤクルト類原料液、Yakult（ヤクルト）1000、ジョア、アロエヨーグルト、１日分の鉄＆葉酸ヨーグルト、医薬部外品、医療用医薬品・原薬</t>
    </r>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</si>
  <si>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：ヤクルト類原料液、Ｙ１０００、ミルミルS</t>
    </r>
    <phoneticPr fontId="1"/>
  </si>
  <si>
    <t>社会データ</t>
    <phoneticPr fontId="1"/>
  </si>
  <si>
    <t>（取得拠点数）</t>
    <rPh sb="3" eb="5">
      <t>キョテン</t>
    </rPh>
    <phoneticPr fontId="1"/>
  </si>
  <si>
    <t>HACCP</t>
    <phoneticPr fontId="1"/>
  </si>
  <si>
    <t>ISO 9001</t>
    <phoneticPr fontId="1"/>
  </si>
  <si>
    <t>ISO 22000</t>
    <phoneticPr fontId="1"/>
  </si>
  <si>
    <t>FSSC 22000</t>
    <phoneticPr fontId="1"/>
  </si>
  <si>
    <t>GMP</t>
    <phoneticPr fontId="1"/>
  </si>
  <si>
    <t>Halal</t>
    <phoneticPr fontId="1"/>
  </si>
  <si>
    <t>SQF</t>
    <phoneticPr fontId="1"/>
  </si>
  <si>
    <t>本社工場、ボトリング会社（乳製品10工場）</t>
    <phoneticPr fontId="1"/>
  </si>
  <si>
    <r>
      <t>10</t>
    </r>
    <r>
      <rPr>
        <vertAlign val="superscript"/>
        <sz val="11"/>
        <color theme="1"/>
        <rFont val="Meiryo UI"/>
        <family val="3"/>
        <charset val="128"/>
      </rPr>
      <t>※1</t>
    </r>
    <phoneticPr fontId="1"/>
  </si>
  <si>
    <r>
      <t>海外工場（全27か所）</t>
    </r>
    <r>
      <rPr>
        <vertAlign val="superscript"/>
        <sz val="11"/>
        <color theme="1"/>
        <rFont val="Meiryo UI"/>
        <family val="3"/>
        <charset val="128"/>
      </rPr>
      <t>※2</t>
    </r>
    <phoneticPr fontId="1"/>
  </si>
  <si>
    <t>1. 低カロリー商品乳製品売上金額比率</t>
    <rPh sb="3" eb="4">
      <t>テイ</t>
    </rPh>
    <rPh sb="8" eb="10">
      <t>ショウヒン</t>
    </rPh>
    <rPh sb="10" eb="13">
      <t>ニュウセイヒン</t>
    </rPh>
    <rPh sb="13" eb="15">
      <t>ウリアゲ</t>
    </rPh>
    <rPh sb="15" eb="17">
      <t>キンガク</t>
    </rPh>
    <rPh sb="17" eb="19">
      <t>ヒリツ</t>
    </rPh>
    <phoneticPr fontId="1"/>
  </si>
  <si>
    <t>日本（％）</t>
    <rPh sb="0" eb="2">
      <t>ニホン</t>
    </rPh>
    <phoneticPr fontId="1"/>
  </si>
  <si>
    <t>海外（％）</t>
    <rPh sb="0" eb="2">
      <t>カイガイ</t>
    </rPh>
    <phoneticPr fontId="1"/>
  </si>
  <si>
    <t>2. コミュニティへの投資額（社会貢献活動費）</t>
    <rPh sb="11" eb="13">
      <t>トウシ</t>
    </rPh>
    <rPh sb="13" eb="14">
      <t>ガク</t>
    </rPh>
    <rPh sb="15" eb="17">
      <t>シャカイ</t>
    </rPh>
    <rPh sb="17" eb="19">
      <t>コウケン</t>
    </rPh>
    <rPh sb="19" eb="21">
      <t>カツドウ</t>
    </rPh>
    <rPh sb="21" eb="22">
      <t>ヒ</t>
    </rPh>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</si>
  <si>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</si>
  <si>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</si>
  <si>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</si>
  <si>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</si>
  <si>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●GMP（Good Manufacturing Practice）：医薬品・食品等の製造管理・品質管理の国際規範　※ 台湾ではGMPに準ずるものとして台湾国内の認証制度TQFを取得</t>
    <phoneticPr fontId="1"/>
  </si>
  <si>
    <t>●Halal：イスラム法に則った食品の品質マネジメントシステムの規格</t>
    <phoneticPr fontId="1"/>
  </si>
  <si>
    <t>●SQF（Safe Quality Food）：食品の安全と品質を確保するためのマネジメントシステムの国際規格</t>
    <phoneticPr fontId="1"/>
  </si>
  <si>
    <r>
      <t>10</t>
    </r>
    <r>
      <rPr>
        <vertAlign val="superscript"/>
        <sz val="11"/>
        <color theme="1"/>
        <rFont val="Meiryo UI"/>
        <family val="3"/>
        <charset val="128"/>
      </rPr>
      <t>※2</t>
    </r>
    <phoneticPr fontId="1"/>
  </si>
  <si>
    <r>
      <t>2</t>
    </r>
    <r>
      <rPr>
        <vertAlign val="superscript"/>
        <sz val="11"/>
        <color theme="1"/>
        <rFont val="Meiryo UI"/>
        <family val="3"/>
        <charset val="128"/>
      </rPr>
      <t>※3</t>
    </r>
    <phoneticPr fontId="1"/>
  </si>
  <si>
    <t>※1 日本では2018 年に「食品衛生法等の一部を改正する法律」によりHACCPに沿った衛生管理の制度化が施行されました。これにともない、本社乳製品工場、ボトリング会社全10 工場でのISO 22000を認証取得しました。</t>
    <phoneticPr fontId="1"/>
  </si>
  <si>
    <t>※2 一部支社での取得を含む　※3 国内外工場での取得率5.4％</t>
    <phoneticPr fontId="1"/>
  </si>
  <si>
    <t>ISO 45001</t>
    <phoneticPr fontId="1"/>
  </si>
  <si>
    <t>●ISO 45001：労働安全衛生マネジメントシステムの国際規格</t>
    <phoneticPr fontId="1"/>
  </si>
  <si>
    <t>年度</t>
    <rPh sb="0" eb="2">
      <t>ネンド</t>
    </rPh>
    <phoneticPr fontId="1"/>
  </si>
  <si>
    <t>人権啓発研修（入社時研修）</t>
    <phoneticPr fontId="1"/>
  </si>
  <si>
    <t>1回84人</t>
    <phoneticPr fontId="1"/>
  </si>
  <si>
    <t>1回104人</t>
    <phoneticPr fontId="1"/>
  </si>
  <si>
    <t>1回117人</t>
    <phoneticPr fontId="1"/>
  </si>
  <si>
    <t>1回90人</t>
    <phoneticPr fontId="1"/>
  </si>
  <si>
    <t>人権啓発研修（新任管理職向けダイバーシティ研修）</t>
    <phoneticPr fontId="1"/>
  </si>
  <si>
    <t>1回26人</t>
    <phoneticPr fontId="1"/>
  </si>
  <si>
    <t>2回48人</t>
    <phoneticPr fontId="1"/>
  </si>
  <si>
    <t>3回70人</t>
    <phoneticPr fontId="1"/>
  </si>
  <si>
    <t>1回30人</t>
    <phoneticPr fontId="1"/>
  </si>
  <si>
    <t>1回72人</t>
    <phoneticPr fontId="1"/>
  </si>
  <si>
    <r>
      <t>1回34人</t>
    </r>
    <r>
      <rPr>
        <vertAlign val="superscript"/>
        <sz val="11"/>
        <color theme="1"/>
        <rFont val="Meiryo UI"/>
        <family val="3"/>
        <charset val="128"/>
      </rPr>
      <t>※</t>
    </r>
    <phoneticPr fontId="1"/>
  </si>
  <si>
    <t>※ 2021 年度は新任ライン課長研修にて実施</t>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</si>
  <si>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</si>
  <si>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</si>
  <si>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</si>
  <si>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 2020 年度は新型コロナウイルス感染症拡大の影響により減少</t>
    <phoneticPr fontId="1"/>
  </si>
  <si>
    <t>正社員（人）</t>
    <phoneticPr fontId="1"/>
  </si>
  <si>
    <t>　男性</t>
    <phoneticPr fontId="1"/>
  </si>
  <si>
    <t>　女性</t>
    <phoneticPr fontId="1"/>
  </si>
  <si>
    <t>常勤嘱託社員（人）</t>
    <phoneticPr fontId="1"/>
  </si>
  <si>
    <t>女性社員比率（％）</t>
  </si>
  <si>
    <t>非正規社員率（％）</t>
  </si>
  <si>
    <t>平均年齢（歳）</t>
  </si>
  <si>
    <t>平均勤続年数（年）</t>
  </si>
  <si>
    <t>30歳平均賃金（円／月）</t>
  </si>
  <si>
    <t>新卒採用者数（人）</t>
  </si>
  <si>
    <t>中途採用者比率（％）</t>
  </si>
  <si>
    <t>3年後新卒定着率（％）</t>
  </si>
  <si>
    <t>全体離職率（％）</t>
  </si>
  <si>
    <t>自己都合による離職率（％）</t>
  </si>
  <si>
    <t>総労働時間</t>
    <rPh sb="4" eb="5">
      <t>マ</t>
    </rPh>
    <phoneticPr fontId="1"/>
  </si>
  <si>
    <t>物流部門</t>
    <rPh sb="0" eb="2">
      <t>ブツリュウ</t>
    </rPh>
    <rPh sb="2" eb="4">
      <t>ブモン</t>
    </rPh>
    <phoneticPr fontId="30"/>
  </si>
  <si>
    <t>●物流部門のCO2排出量の推移（スコープ1+スコープ2）</t>
    <rPh sb="1" eb="3">
      <t>ブツリュウ</t>
    </rPh>
    <rPh sb="3" eb="5">
      <t>ブモン</t>
    </rPh>
    <rPh sb="9" eb="11">
      <t>ハイシュツ</t>
    </rPh>
    <rPh sb="11" eb="12">
      <t>リョウ</t>
    </rPh>
    <rPh sb="13" eb="15">
      <t>スイイ</t>
    </rPh>
    <phoneticPr fontId="1"/>
  </si>
  <si>
    <t>合計（人）</t>
    <phoneticPr fontId="1"/>
  </si>
  <si>
    <t>男性（人）</t>
    <phoneticPr fontId="1"/>
  </si>
  <si>
    <t>女性（人）</t>
    <phoneticPr fontId="1"/>
  </si>
  <si>
    <r>
      <t>管理職（人）</t>
    </r>
    <r>
      <rPr>
        <vertAlign val="superscript"/>
        <sz val="11"/>
        <color theme="1"/>
        <rFont val="Meiryo UI"/>
        <family val="3"/>
        <charset val="128"/>
      </rPr>
      <t>※</t>
    </r>
    <phoneticPr fontId="1"/>
  </si>
  <si>
    <r>
      <t>女性管理職（人）</t>
    </r>
    <r>
      <rPr>
        <vertAlign val="superscript"/>
        <sz val="11"/>
        <color theme="1"/>
        <rFont val="Meiryo UI"/>
        <family val="3"/>
        <charset val="128"/>
      </rPr>
      <t>※</t>
    </r>
    <phoneticPr fontId="1"/>
  </si>
  <si>
    <t>日本国籍の役員（人）</t>
    <phoneticPr fontId="1"/>
  </si>
  <si>
    <t>日本国籍以外の役員（人）</t>
    <phoneticPr fontId="1"/>
  </si>
  <si>
    <r>
      <t>日本国籍の管理職（人）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</si>
  <si>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</si>
  <si>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非正規社員率（％）</t>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</si>
  <si>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</si>
  <si>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</si>
  <si>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</si>
  <si>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</si>
  <si>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　アジア・オセアニア</t>
    <phoneticPr fontId="1"/>
  </si>
  <si>
    <t>　米州</t>
    <phoneticPr fontId="1"/>
  </si>
  <si>
    <t>　欧州</t>
    <phoneticPr fontId="1"/>
  </si>
  <si>
    <t>※管理職は課長（マネージャー）クラス以上　</t>
    <phoneticPr fontId="1"/>
  </si>
  <si>
    <t>日本：女性管理職数（人）</t>
    <phoneticPr fontId="1"/>
  </si>
  <si>
    <t>日本：女性管理職比率（％）</t>
    <phoneticPr fontId="1"/>
  </si>
  <si>
    <t>海外：女性管理職比率（％）</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</si>
  <si>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</si>
  <si>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</si>
  <si>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</si>
  <si>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</si>
  <si>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</si>
  <si>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t xml:space="preserve">  当社継続雇用者数（人）</t>
    <phoneticPr fontId="1"/>
  </si>
  <si>
    <t>　転籍での継続雇用者数（人）</t>
    <phoneticPr fontId="1"/>
  </si>
  <si>
    <t xml:space="preserve">  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</si>
  <si>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</si>
  <si>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</si>
  <si>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年次有給休暇取得率（％）</t>
    <phoneticPr fontId="1"/>
  </si>
  <si>
    <t>月間平均残業時間（時間）</t>
    <phoneticPr fontId="1"/>
  </si>
  <si>
    <t>社会1.</t>
    <rPh sb="0" eb="2">
      <t>シャカイ</t>
    </rPh>
    <phoneticPr fontId="1"/>
  </si>
  <si>
    <t>社会2.</t>
    <rPh sb="0" eb="2">
      <t>シャカイ</t>
    </rPh>
    <phoneticPr fontId="1"/>
  </si>
  <si>
    <t>社会3.</t>
    <rPh sb="0" eb="2">
      <t>シャカイ</t>
    </rPh>
    <phoneticPr fontId="1"/>
  </si>
  <si>
    <t>社会4.</t>
    <rPh sb="0" eb="2">
      <t>シャカイ</t>
    </rPh>
    <phoneticPr fontId="1"/>
  </si>
  <si>
    <t>社会5.</t>
    <rPh sb="0" eb="2">
      <t>シャカイ</t>
    </rPh>
    <phoneticPr fontId="1"/>
  </si>
  <si>
    <t>社会6.</t>
    <rPh sb="0" eb="2">
      <t>シャカイ</t>
    </rPh>
    <phoneticPr fontId="1"/>
  </si>
  <si>
    <t>社会7.</t>
    <rPh sb="0" eb="2">
      <t>シャカイ</t>
    </rPh>
    <phoneticPr fontId="1"/>
  </si>
  <si>
    <t>社会8.</t>
    <rPh sb="0" eb="2">
      <t>シャカイ</t>
    </rPh>
    <phoneticPr fontId="1"/>
  </si>
  <si>
    <t>社会9.</t>
    <rPh sb="0" eb="2">
      <t>シャカイ</t>
    </rPh>
    <phoneticPr fontId="1"/>
  </si>
  <si>
    <t>社会10.</t>
    <rPh sb="0" eb="2">
      <t>シャカイ</t>
    </rPh>
    <phoneticPr fontId="1"/>
  </si>
  <si>
    <t>社会11.</t>
    <rPh sb="0" eb="2">
      <t>シャカイ</t>
    </rPh>
    <phoneticPr fontId="1"/>
  </si>
  <si>
    <t>社会12.</t>
    <rPh sb="0" eb="2">
      <t>シャカイ</t>
    </rPh>
    <phoneticPr fontId="1"/>
  </si>
  <si>
    <t>社会13.</t>
    <rPh sb="0" eb="2">
      <t>シャカイ</t>
    </rPh>
    <phoneticPr fontId="1"/>
  </si>
  <si>
    <t>社会14.</t>
    <rPh sb="0" eb="2">
      <t>シャカイ</t>
    </rPh>
    <phoneticPr fontId="1"/>
  </si>
  <si>
    <t>社会15.</t>
    <rPh sb="0" eb="2">
      <t>シャカイ</t>
    </rPh>
    <phoneticPr fontId="1"/>
  </si>
  <si>
    <t>社会16.</t>
    <rPh sb="0" eb="2">
      <t>シャカイ</t>
    </rPh>
    <phoneticPr fontId="1"/>
  </si>
  <si>
    <t>社会17.</t>
    <rPh sb="0" eb="2">
      <t>シャカイ</t>
    </rPh>
    <phoneticPr fontId="1"/>
  </si>
  <si>
    <t>社会18.</t>
    <rPh sb="0" eb="2">
      <t>シャカイ</t>
    </rPh>
    <phoneticPr fontId="1"/>
  </si>
  <si>
    <t>社会19.</t>
    <rPh sb="0" eb="2">
      <t>シャカイ</t>
    </rPh>
    <phoneticPr fontId="1"/>
  </si>
  <si>
    <t>コミュニティへの投資額（社会貢献活動費）</t>
    <rPh sb="8" eb="10">
      <t>トウシ</t>
    </rPh>
    <rPh sb="10" eb="11">
      <t>ガク</t>
    </rPh>
    <rPh sb="12" eb="14">
      <t>シャカイ</t>
    </rPh>
    <rPh sb="14" eb="16">
      <t>コウケン</t>
    </rPh>
    <rPh sb="16" eb="18">
      <t>カツドウ</t>
    </rPh>
    <rPh sb="18" eb="19">
      <t>ヒ</t>
    </rPh>
    <phoneticPr fontId="1"/>
  </si>
  <si>
    <t xml:space="preserve">CSR調達アンケート／スコアごとの取引先数（2021年6月） </t>
    <phoneticPr fontId="1"/>
  </si>
  <si>
    <t>人権啓発研修</t>
    <phoneticPr fontId="1"/>
  </si>
  <si>
    <t>品質に関する認証取得状況（2022年3月現在）</t>
    <rPh sb="0" eb="2">
      <t>ヒンシツ</t>
    </rPh>
    <rPh sb="3" eb="4">
      <t>カン</t>
    </rPh>
    <rPh sb="6" eb="8">
      <t>ニンショウ</t>
    </rPh>
    <rPh sb="8" eb="10">
      <t>シュトク</t>
    </rPh>
    <rPh sb="10" eb="12">
      <t>ジョウキョウ</t>
    </rPh>
    <phoneticPr fontId="1"/>
  </si>
  <si>
    <t>お客さま相談センターに寄せられたご相談の件数と内訳</t>
    <rPh sb="1" eb="2">
      <t>キャク</t>
    </rPh>
    <rPh sb="4" eb="6">
      <t>ソウダン</t>
    </rPh>
    <rPh sb="11" eb="12">
      <t>ヨ</t>
    </rPh>
    <rPh sb="17" eb="19">
      <t>ソウダン</t>
    </rPh>
    <rPh sb="20" eb="22">
      <t>ケンスウ</t>
    </rPh>
    <rPh sb="23" eb="25">
      <t>ウチワケ</t>
    </rPh>
    <phoneticPr fontId="1"/>
  </si>
  <si>
    <t>株式会社ヤクルト本社の人材データ</t>
    <rPh sb="0" eb="4">
      <t>カブシキガイシャ</t>
    </rPh>
    <rPh sb="8" eb="10">
      <t>ホンシャ</t>
    </rPh>
    <rPh sb="11" eb="13">
      <t>ジンザイ</t>
    </rPh>
    <phoneticPr fontId="1"/>
  </si>
  <si>
    <t>海外ヤクルトグループの人材データ（2021年12月現在）</t>
    <rPh sb="0" eb="2">
      <t>カイガイ</t>
    </rPh>
    <rPh sb="11" eb="13">
      <t>ジンザイ</t>
    </rPh>
    <rPh sb="21" eb="22">
      <t>ネン</t>
    </rPh>
    <rPh sb="24" eb="25">
      <t>ガツ</t>
    </rPh>
    <rPh sb="25" eb="27">
      <t>ゲンザイ</t>
    </rPh>
    <phoneticPr fontId="1"/>
  </si>
  <si>
    <t>女性管理職比率の推移（日本：ヤクルト本社、海外：海外事業所）</t>
    <rPh sb="0" eb="2">
      <t>ジョセイ</t>
    </rPh>
    <rPh sb="2" eb="4">
      <t>カンリ</t>
    </rPh>
    <rPh sb="4" eb="5">
      <t>ショク</t>
    </rPh>
    <rPh sb="5" eb="7">
      <t>ヒリツ</t>
    </rPh>
    <rPh sb="8" eb="10">
      <t>スイイ</t>
    </rPh>
    <rPh sb="11" eb="13">
      <t>ニホン</t>
    </rPh>
    <rPh sb="18" eb="20">
      <t>ホンシャ</t>
    </rPh>
    <rPh sb="21" eb="23">
      <t>カイガイ</t>
    </rPh>
    <rPh sb="24" eb="26">
      <t>カイガイ</t>
    </rPh>
    <rPh sb="26" eb="29">
      <t>ジギョウショ</t>
    </rPh>
    <phoneticPr fontId="1"/>
  </si>
  <si>
    <t>障がい者雇用率の推移（日本：ヤクルト本社、海外：海外事業所）</t>
    <rPh sb="11" eb="13">
      <t>ニホン</t>
    </rPh>
    <rPh sb="18" eb="20">
      <t>ホンシャ</t>
    </rPh>
    <rPh sb="21" eb="23">
      <t>カイガイ</t>
    </rPh>
    <rPh sb="24" eb="26">
      <t>カイガイ</t>
    </rPh>
    <rPh sb="26" eb="29">
      <t>ジギョウショ</t>
    </rPh>
    <phoneticPr fontId="1"/>
  </si>
  <si>
    <t>定年退職時における継続雇用率の推移（ヤクルト本社）</t>
    <rPh sb="0" eb="2">
      <t>テイネン</t>
    </rPh>
    <rPh sb="2" eb="4">
      <t>タイショク</t>
    </rPh>
    <rPh sb="4" eb="5">
      <t>ジ</t>
    </rPh>
    <rPh sb="9" eb="11">
      <t>ケイゾク</t>
    </rPh>
    <rPh sb="11" eb="13">
      <t>コヨウ</t>
    </rPh>
    <rPh sb="13" eb="14">
      <t>リツ</t>
    </rPh>
    <rPh sb="15" eb="17">
      <t>スイイ</t>
    </rPh>
    <rPh sb="22" eb="24">
      <t>ホンシャ</t>
    </rPh>
    <phoneticPr fontId="1"/>
  </si>
  <si>
    <t>年次有給休暇の取得率と1人当たり月間平均残業時間の推移（ヤクルト本社）</t>
    <rPh sb="0" eb="2">
      <t>ネンジ</t>
    </rPh>
    <rPh sb="2" eb="4">
      <t>ユウキュウ</t>
    </rPh>
    <rPh sb="4" eb="6">
      <t>キュウカ</t>
    </rPh>
    <rPh sb="7" eb="9">
      <t>シュトク</t>
    </rPh>
    <rPh sb="9" eb="10">
      <t>リツ</t>
    </rPh>
    <rPh sb="11" eb="13">
      <t>ヒトリ</t>
    </rPh>
    <rPh sb="13" eb="14">
      <t>ア</t>
    </rPh>
    <rPh sb="16" eb="18">
      <t>ゲッカン</t>
    </rPh>
    <rPh sb="18" eb="20">
      <t>ヘイキン</t>
    </rPh>
    <rPh sb="20" eb="22">
      <t>ザンギョウ</t>
    </rPh>
    <rPh sb="22" eb="24">
      <t>ジカン</t>
    </rPh>
    <rPh sb="25" eb="27">
      <t>スイイ</t>
    </rPh>
    <rPh sb="32" eb="34">
      <t>ホンシャ</t>
    </rPh>
    <phoneticPr fontId="1"/>
  </si>
  <si>
    <t>育児休業取得率の推移（ヤクルト本社）</t>
    <rPh sb="0" eb="2">
      <t>イクジ</t>
    </rPh>
    <rPh sb="2" eb="4">
      <t>キュウギョウ</t>
    </rPh>
    <rPh sb="4" eb="6">
      <t>シュトク</t>
    </rPh>
    <rPh sb="6" eb="7">
      <t>リツ</t>
    </rPh>
    <rPh sb="8" eb="10">
      <t>スイイ</t>
    </rPh>
    <rPh sb="15" eb="17">
      <t>ホンシャ</t>
    </rPh>
    <phoneticPr fontId="1"/>
  </si>
  <si>
    <t>労働災害度数率・強度率の推移（ヤクルト本社）</t>
    <rPh sb="0" eb="2">
      <t>ロウドウ</t>
    </rPh>
    <rPh sb="2" eb="4">
      <t>サイガイ</t>
    </rPh>
    <rPh sb="4" eb="6">
      <t>ドスウ</t>
    </rPh>
    <rPh sb="6" eb="7">
      <t>リツ</t>
    </rPh>
    <rPh sb="8" eb="10">
      <t>キョウド</t>
    </rPh>
    <rPh sb="10" eb="11">
      <t>リツ</t>
    </rPh>
    <rPh sb="12" eb="14">
      <t>スイイ</t>
    </rPh>
    <rPh sb="19" eb="21">
      <t>ホンシャ</t>
    </rPh>
    <phoneticPr fontId="1"/>
  </si>
  <si>
    <t>代田イズム研修会実施回数・参加者数（ヤクルト本社）</t>
    <rPh sb="0" eb="2">
      <t>シロタ</t>
    </rPh>
    <rPh sb="5" eb="8">
      <t>ケンシュウカイ</t>
    </rPh>
    <rPh sb="8" eb="10">
      <t>ジッシ</t>
    </rPh>
    <rPh sb="10" eb="12">
      <t>カイスウ</t>
    </rPh>
    <rPh sb="13" eb="16">
      <t>サンカシャ</t>
    </rPh>
    <rPh sb="16" eb="17">
      <t>スウ</t>
    </rPh>
    <rPh sb="22" eb="24">
      <t>ホンシャ</t>
    </rPh>
    <phoneticPr fontId="1"/>
  </si>
  <si>
    <t>研修受講時間・費用（ヤクルト本社）</t>
    <rPh sb="0" eb="2">
      <t>ケンシュウ</t>
    </rPh>
    <rPh sb="2" eb="4">
      <t>ジュコウ</t>
    </rPh>
    <rPh sb="4" eb="6">
      <t>ジカン</t>
    </rPh>
    <rPh sb="7" eb="9">
      <t>ヒヨウ</t>
    </rPh>
    <rPh sb="14" eb="16">
      <t>ホンシャ</t>
    </rPh>
    <phoneticPr fontId="1"/>
  </si>
  <si>
    <t>環境1.</t>
    <rPh sb="0" eb="2">
      <t>カンキョウ</t>
    </rPh>
    <phoneticPr fontId="1"/>
  </si>
  <si>
    <t>環境2.</t>
    <rPh sb="0" eb="2">
      <t>カンキョウ</t>
    </rPh>
    <phoneticPr fontId="1"/>
  </si>
  <si>
    <t>環境3.</t>
    <rPh sb="0" eb="2">
      <t>カンキョウ</t>
    </rPh>
    <phoneticPr fontId="1"/>
  </si>
  <si>
    <t>環境4.</t>
    <rPh sb="0" eb="2">
      <t>カンキョウ</t>
    </rPh>
    <phoneticPr fontId="1"/>
  </si>
  <si>
    <t>環境5.</t>
    <rPh sb="0" eb="2">
      <t>カンキョウ</t>
    </rPh>
    <phoneticPr fontId="1"/>
  </si>
  <si>
    <t>環境6.</t>
    <rPh sb="0" eb="2">
      <t>カンキョウ</t>
    </rPh>
    <phoneticPr fontId="1"/>
  </si>
  <si>
    <t>環境7.</t>
    <rPh sb="0" eb="2">
      <t>カンキョウ</t>
    </rPh>
    <phoneticPr fontId="1"/>
  </si>
  <si>
    <t>環境8.</t>
    <rPh sb="0" eb="2">
      <t>カンキョウ</t>
    </rPh>
    <phoneticPr fontId="1"/>
  </si>
  <si>
    <t>環境9.</t>
    <rPh sb="0" eb="2">
      <t>カンキョウ</t>
    </rPh>
    <phoneticPr fontId="1"/>
  </si>
  <si>
    <t>環境10.</t>
    <rPh sb="0" eb="2">
      <t>カンキョウ</t>
    </rPh>
    <phoneticPr fontId="1"/>
  </si>
  <si>
    <t>環境11.</t>
    <rPh sb="0" eb="2">
      <t>カンキョウ</t>
    </rPh>
    <phoneticPr fontId="1"/>
  </si>
  <si>
    <t>環境12.</t>
    <rPh sb="0" eb="2">
      <t>カンキョウ</t>
    </rPh>
    <phoneticPr fontId="1"/>
  </si>
  <si>
    <t>環境13.</t>
    <rPh sb="0" eb="2">
      <t>カンキョウ</t>
    </rPh>
    <phoneticPr fontId="1"/>
  </si>
  <si>
    <t>環境14.</t>
    <rPh sb="0" eb="2">
      <t>カンキョウ</t>
    </rPh>
    <phoneticPr fontId="1"/>
  </si>
  <si>
    <t>環境15.</t>
    <rPh sb="0" eb="2">
      <t>カンキョウ</t>
    </rPh>
    <phoneticPr fontId="1"/>
  </si>
  <si>
    <t>環境16.</t>
    <rPh sb="0" eb="2">
      <t>カンキョウ</t>
    </rPh>
    <phoneticPr fontId="1"/>
  </si>
  <si>
    <t>環境17.</t>
    <rPh sb="0" eb="2">
      <t>カンキョウ</t>
    </rPh>
    <phoneticPr fontId="1"/>
  </si>
  <si>
    <t>環境18.</t>
    <rPh sb="0" eb="2">
      <t>カンキョウ</t>
    </rPh>
    <phoneticPr fontId="1"/>
  </si>
  <si>
    <t>環境19.</t>
    <rPh sb="0" eb="2">
      <t>カンキョウ</t>
    </rPh>
    <phoneticPr fontId="1"/>
  </si>
  <si>
    <t>環境20.</t>
    <rPh sb="0" eb="2">
      <t>カンキョウ</t>
    </rPh>
    <phoneticPr fontId="1"/>
  </si>
  <si>
    <t>環境21.</t>
    <rPh sb="0" eb="2">
      <t>カンキョウ</t>
    </rPh>
    <phoneticPr fontId="1"/>
  </si>
  <si>
    <t>環境22.</t>
    <rPh sb="0" eb="2">
      <t>カンキョウ</t>
    </rPh>
    <phoneticPr fontId="1"/>
  </si>
  <si>
    <t>環境23.</t>
    <rPh sb="0" eb="2">
      <t>カンキョウ</t>
    </rPh>
    <phoneticPr fontId="1"/>
  </si>
  <si>
    <t>中央研究所が使用する「PRTR法／東京都環境確保条例」届出対象化学物質</t>
    <phoneticPr fontId="1"/>
  </si>
  <si>
    <t>容器包装の再商品化義務量</t>
    <rPh sb="0" eb="2">
      <t>ヨウキ</t>
    </rPh>
    <rPh sb="2" eb="4">
      <t>ホウソウ</t>
    </rPh>
    <rPh sb="5" eb="9">
      <t>サイショウヒンカ</t>
    </rPh>
    <rPh sb="9" eb="11">
      <t>ギム</t>
    </rPh>
    <rPh sb="11" eb="12">
      <t>リョウ</t>
    </rPh>
    <phoneticPr fontId="1"/>
  </si>
  <si>
    <t>本社工場・ボトリング会社のエネルギー使用量と生産量原単位の推移（スコープ1＋スコープ2）</t>
    <rPh sb="0" eb="2">
      <t>ホンシャ</t>
    </rPh>
    <rPh sb="2" eb="4">
      <t>コウジョウ</t>
    </rPh>
    <rPh sb="10" eb="12">
      <t>ガイシャ</t>
    </rPh>
    <rPh sb="18" eb="21">
      <t>シヨウリョウ</t>
    </rPh>
    <rPh sb="29" eb="31">
      <t>スイイ</t>
    </rPh>
    <phoneticPr fontId="1"/>
  </si>
  <si>
    <t>スコープ3排出量（2021年度）</t>
    <rPh sb="5" eb="7">
      <t>ハイシュツ</t>
    </rPh>
    <rPh sb="7" eb="8">
      <t>リョウ</t>
    </rPh>
    <rPh sb="13" eb="15">
      <t>ネンド</t>
    </rPh>
    <phoneticPr fontId="1"/>
  </si>
  <si>
    <t>物流部門のCO2排出量／物流のディーゼル燃料使用量とNOX排出量（2021年度）</t>
    <rPh sb="2" eb="4">
      <t>ブモン</t>
    </rPh>
    <phoneticPr fontId="1"/>
  </si>
  <si>
    <t>販売用資機材新規導入状況</t>
    <phoneticPr fontId="1"/>
  </si>
  <si>
    <t>水リスク調査コスト</t>
    <rPh sb="0" eb="1">
      <t>ミズ</t>
    </rPh>
    <rPh sb="4" eb="6">
      <t>チョウサ</t>
    </rPh>
    <phoneticPr fontId="1"/>
  </si>
  <si>
    <t>海外生産拠点における水の定量データ</t>
    <phoneticPr fontId="1"/>
  </si>
  <si>
    <t>国内生産拠点における水の定量データ</t>
    <phoneticPr fontId="1"/>
  </si>
  <si>
    <t>本社工場・ボトリング会社での水使用量と生産量原単位の推移</t>
    <rPh sb="0" eb="2">
      <t>ホンシャ</t>
    </rPh>
    <rPh sb="2" eb="4">
      <t>コウジョウ</t>
    </rPh>
    <rPh sb="10" eb="12">
      <t>ガイシャ</t>
    </rPh>
    <rPh sb="14" eb="15">
      <t>ミズ</t>
    </rPh>
    <rPh sb="15" eb="18">
      <t>シヨウリョウ</t>
    </rPh>
    <rPh sb="19" eb="21">
      <t>セイサン</t>
    </rPh>
    <rPh sb="21" eb="22">
      <t>リョウ</t>
    </rPh>
    <rPh sb="22" eb="25">
      <t>ゲンタンイ</t>
    </rPh>
    <rPh sb="26" eb="28">
      <t>スイイ</t>
    </rPh>
    <phoneticPr fontId="1"/>
  </si>
  <si>
    <t>本社工場・ボトリング会社での種類別廃棄物排出量と再資源化率</t>
    <rPh sb="0" eb="2">
      <t>ホンシャ</t>
    </rPh>
    <rPh sb="2" eb="4">
      <t>コウジョウ</t>
    </rPh>
    <rPh sb="10" eb="12">
      <t>ガイシャ</t>
    </rPh>
    <rPh sb="14" eb="16">
      <t>シュルイ</t>
    </rPh>
    <rPh sb="16" eb="17">
      <t>ベツ</t>
    </rPh>
    <rPh sb="17" eb="20">
      <t>ハイキブツ</t>
    </rPh>
    <rPh sb="20" eb="22">
      <t>ハイシュツ</t>
    </rPh>
    <rPh sb="22" eb="23">
      <t>リョウ</t>
    </rPh>
    <rPh sb="24" eb="28">
      <t>サイシゲンカ</t>
    </rPh>
    <rPh sb="28" eb="29">
      <t>リツ</t>
    </rPh>
    <phoneticPr fontId="1"/>
  </si>
  <si>
    <t>生産拠点における生物多様性に関する調査結果</t>
    <rPh sb="0" eb="2">
      <t>セイサン</t>
    </rPh>
    <phoneticPr fontId="1"/>
  </si>
  <si>
    <t>地域別サイトレポート</t>
    <rPh sb="0" eb="2">
      <t>チイキ</t>
    </rPh>
    <rPh sb="2" eb="3">
      <t>ベツ</t>
    </rPh>
    <phoneticPr fontId="1"/>
  </si>
  <si>
    <t>国内サイトレポート</t>
    <rPh sb="0" eb="2">
      <t>コクナイ</t>
    </rPh>
    <phoneticPr fontId="1"/>
  </si>
  <si>
    <t>ガバナンス1.</t>
    <phoneticPr fontId="1"/>
  </si>
  <si>
    <t>ガバナンス2.</t>
  </si>
  <si>
    <t>ガバナンス3.</t>
  </si>
  <si>
    <t>ガバナンス4.</t>
  </si>
  <si>
    <t>ガバナンス5.</t>
  </si>
  <si>
    <t>ガバナンス6.</t>
  </si>
  <si>
    <t>ガバナンス7.</t>
  </si>
  <si>
    <t>組織形態</t>
    <rPh sb="0" eb="2">
      <t>ソシキ</t>
    </rPh>
    <rPh sb="2" eb="4">
      <t>ケイタイ</t>
    </rPh>
    <phoneticPr fontId="1"/>
  </si>
  <si>
    <t>各組織体の開催状況</t>
    <rPh sb="0" eb="1">
      <t>カク</t>
    </rPh>
    <rPh sb="1" eb="4">
      <t>ソシキタイ</t>
    </rPh>
    <rPh sb="5" eb="7">
      <t>カイサイ</t>
    </rPh>
    <rPh sb="7" eb="9">
      <t>ジョウキョウ</t>
    </rPh>
    <phoneticPr fontId="1"/>
  </si>
  <si>
    <t>監査役会における報告内訳</t>
    <rPh sb="0" eb="3">
      <t>カンサヤク</t>
    </rPh>
    <rPh sb="3" eb="4">
      <t>カイ</t>
    </rPh>
    <rPh sb="8" eb="10">
      <t>ホウコク</t>
    </rPh>
    <rPh sb="10" eb="12">
      <t>ウチワケ</t>
    </rPh>
    <phoneticPr fontId="1"/>
  </si>
  <si>
    <t>役員報酬</t>
    <rPh sb="0" eb="2">
      <t>ヤクイン</t>
    </rPh>
    <rPh sb="2" eb="4">
      <t>ホウシュウ</t>
    </rPh>
    <phoneticPr fontId="1"/>
  </si>
  <si>
    <t>直近5年間における内部通報制度利用実績（ヤクルト本社）</t>
    <phoneticPr fontId="1"/>
  </si>
  <si>
    <t>各種研修</t>
    <rPh sb="0" eb="2">
      <t>カクシュ</t>
    </rPh>
    <rPh sb="2" eb="4">
      <t>ケンシュウ</t>
    </rPh>
    <phoneticPr fontId="1"/>
  </si>
  <si>
    <t>安否確認システムの訓練参加率</t>
    <rPh sb="13" eb="14">
      <t>リツ</t>
    </rPh>
    <phoneticPr fontId="1"/>
  </si>
  <si>
    <t>7. 品質に関する認証取得状況（2022年8月現在）</t>
    <rPh sb="3" eb="5">
      <t>ヒンシツ</t>
    </rPh>
    <rPh sb="6" eb="7">
      <t>カン</t>
    </rPh>
    <rPh sb="9" eb="11">
      <t>ニンショウ</t>
    </rPh>
    <rPh sb="11" eb="13">
      <t>シュトク</t>
    </rPh>
    <rPh sb="13" eb="15">
      <t>ジョウキョウ</t>
    </rPh>
    <rPh sb="20" eb="21">
      <t>ネン</t>
    </rPh>
    <rPh sb="22" eb="23">
      <t>ガツ</t>
    </rPh>
    <rPh sb="23" eb="25">
      <t>ゲンザイ</t>
    </rPh>
    <phoneticPr fontId="1"/>
  </si>
  <si>
    <t>6. 人権啓発研修</t>
    <rPh sb="3" eb="5">
      <t>ジンケン</t>
    </rPh>
    <rPh sb="5" eb="7">
      <t>ケイハツ</t>
    </rPh>
    <rPh sb="7" eb="9">
      <t>ケンシュウ</t>
    </rPh>
    <phoneticPr fontId="1"/>
  </si>
  <si>
    <t>18.研修受講時間・費用（ヤクルト本社）</t>
    <rPh sb="3" eb="5">
      <t>ケンシュウ</t>
    </rPh>
    <rPh sb="5" eb="7">
      <t>ジュコウ</t>
    </rPh>
    <rPh sb="7" eb="9">
      <t>ジカン</t>
    </rPh>
    <rPh sb="10" eb="12">
      <t>ヒヨウ</t>
    </rPh>
    <rPh sb="17" eb="19">
      <t>ホンシャ</t>
    </rPh>
    <phoneticPr fontId="1"/>
  </si>
  <si>
    <t>9. 株式会社ヤクルト本社の人材データ</t>
    <rPh sb="3" eb="7">
      <t>カブシキガイシャ</t>
    </rPh>
    <rPh sb="11" eb="13">
      <t>ホンシャ</t>
    </rPh>
    <rPh sb="14" eb="16">
      <t>ジンザイ</t>
    </rPh>
    <phoneticPr fontId="1"/>
  </si>
  <si>
    <t>10. 海外ヤクルトグループの人材データ（2021年12月現在）</t>
    <rPh sb="4" eb="6">
      <t>カイガイ</t>
    </rPh>
    <rPh sb="15" eb="17">
      <t>ジンザイ</t>
    </rPh>
    <rPh sb="25" eb="26">
      <t>ネン</t>
    </rPh>
    <rPh sb="28" eb="29">
      <t>ガツ</t>
    </rPh>
    <rPh sb="29" eb="31">
      <t>ゲンザイ</t>
    </rPh>
    <phoneticPr fontId="1"/>
  </si>
  <si>
    <t>11. 女性管理職比率の推移（日本：ヤクルト本社、海外：海外事業所）</t>
    <rPh sb="4" eb="6">
      <t>ジョセイ</t>
    </rPh>
    <rPh sb="6" eb="8">
      <t>カンリ</t>
    </rPh>
    <rPh sb="8" eb="9">
      <t>ショク</t>
    </rPh>
    <rPh sb="9" eb="11">
      <t>ヒリツ</t>
    </rPh>
    <rPh sb="12" eb="14">
      <t>スイイ</t>
    </rPh>
    <rPh sb="15" eb="17">
      <t>ニホン</t>
    </rPh>
    <rPh sb="22" eb="24">
      <t>ホンシャ</t>
    </rPh>
    <rPh sb="25" eb="27">
      <t>カイガイ</t>
    </rPh>
    <rPh sb="28" eb="30">
      <t>カイガイ</t>
    </rPh>
    <rPh sb="30" eb="33">
      <t>ジギョウショ</t>
    </rPh>
    <phoneticPr fontId="1"/>
  </si>
  <si>
    <t>12 . 障がい者雇用率の推移（日本：ヤクルト本社、海外：海外事業所）</t>
    <rPh sb="16" eb="18">
      <t>ニホン</t>
    </rPh>
    <rPh sb="23" eb="25">
      <t>ホンシャ</t>
    </rPh>
    <rPh sb="26" eb="28">
      <t>カイガイ</t>
    </rPh>
    <rPh sb="29" eb="31">
      <t>カイガイ</t>
    </rPh>
    <rPh sb="31" eb="34">
      <t>ジギョウショ</t>
    </rPh>
    <phoneticPr fontId="1"/>
  </si>
  <si>
    <t>13. 定年退職時における継続雇用率の推移（ヤクルト本社）</t>
    <rPh sb="4" eb="6">
      <t>テイネン</t>
    </rPh>
    <rPh sb="6" eb="8">
      <t>タイショク</t>
    </rPh>
    <rPh sb="8" eb="9">
      <t>ジ</t>
    </rPh>
    <rPh sb="13" eb="15">
      <t>ケイゾク</t>
    </rPh>
    <rPh sb="15" eb="17">
      <t>コヨウ</t>
    </rPh>
    <rPh sb="17" eb="18">
      <t>リツ</t>
    </rPh>
    <rPh sb="19" eb="21">
      <t>スイイ</t>
    </rPh>
    <rPh sb="26" eb="28">
      <t>ホンシャ</t>
    </rPh>
    <phoneticPr fontId="1"/>
  </si>
  <si>
    <t>14. 年次有給休暇の取得率と1人当たり月間平均残業時間の推移（ヤクルト本社）</t>
    <rPh sb="4" eb="6">
      <t>ネンジ</t>
    </rPh>
    <rPh sb="6" eb="8">
      <t>ユウキュウ</t>
    </rPh>
    <rPh sb="8" eb="10">
      <t>キュウカ</t>
    </rPh>
    <rPh sb="11" eb="13">
      <t>シュトク</t>
    </rPh>
    <rPh sb="13" eb="14">
      <t>リツ</t>
    </rPh>
    <rPh sb="15" eb="17">
      <t>ヒトリ</t>
    </rPh>
    <rPh sb="17" eb="18">
      <t>ア</t>
    </rPh>
    <rPh sb="20" eb="22">
      <t>ゲッカン</t>
    </rPh>
    <rPh sb="22" eb="24">
      <t>ヘイキン</t>
    </rPh>
    <rPh sb="24" eb="26">
      <t>ザンギョウ</t>
    </rPh>
    <rPh sb="26" eb="28">
      <t>ジカン</t>
    </rPh>
    <rPh sb="29" eb="31">
      <t>スイイ</t>
    </rPh>
    <rPh sb="36" eb="38">
      <t>ホンシャ</t>
    </rPh>
    <phoneticPr fontId="1"/>
  </si>
  <si>
    <t xml:space="preserve">3. CSR調達アンケート／スコアごとの取引先数（2021年6月） </t>
    <phoneticPr fontId="1"/>
  </si>
  <si>
    <t>項目</t>
  </si>
  <si>
    <t>設問数</t>
  </si>
  <si>
    <t>主な設問（例）</t>
  </si>
  <si>
    <t>回答割合（％）</t>
  </si>
  <si>
    <t>レベル3</t>
  </si>
  <si>
    <t>「対応している」と回答</t>
  </si>
  <si>
    <t>レベル2</t>
  </si>
  <si>
    <t>レベル1</t>
  </si>
  <si>
    <t>「対応していない」と回答</t>
  </si>
  <si>
    <t>N/A</t>
  </si>
  <si>
    <t>CSR全般に関するビジョン、長期目標、重点領域などを設定していますか。</t>
  </si>
  <si>
    <t>2. 人権</t>
  </si>
  <si>
    <t>直近1 年間でハラスメントや差別、外国人技能実習生の労働問題などの人権に関する問題がありましたか。</t>
  </si>
  <si>
    <t>3. 労働</t>
  </si>
  <si>
    <t>労働時間、休暇、有給休暇等の公正な適用に関する取り組みはありますか。</t>
  </si>
  <si>
    <t>4. 環境</t>
  </si>
  <si>
    <t>5. 公正な企業活動</t>
  </si>
  <si>
    <t>事業活動を行う国内外の現地行政や公務員との適切な関係（贈収賄の禁止等）の構築に関する規定、または取り組みはありますか。</t>
  </si>
  <si>
    <t>6. 品質・安全性</t>
  </si>
  <si>
    <t>製品・サービスの品質・安全性に関する方針・ガイドラインに沿った自社の方針と推進体制はありますか。</t>
  </si>
  <si>
    <t>7. 情報セキュリティ</t>
  </si>
  <si>
    <t>個人データおよびプライバシー保護に関する仕組み、または取り組みはありますか。</t>
  </si>
  <si>
    <t>8. サプライチェーン</t>
  </si>
  <si>
    <t>取引先への現地調査等、サプライチェーンにCSR 活動の推進を促す取り組みはありますか。</t>
  </si>
  <si>
    <t>9. 地域社会との共生</t>
  </si>
  <si>
    <t>生産プロセス製品・サービス操業による、環境・社会への負荷を減らすための取り組みはありますか。</t>
  </si>
  <si>
    <t>CSR調達アンケート（2021年7月） 対象：ヤクルト本社の乳製品、清涼飲料、化粧品、医薬品部門の原則一次取引先　回答数：122社（回答率98％）</t>
  </si>
  <si>
    <r>
      <t>平均得点率（％）</t>
    </r>
    <r>
      <rPr>
        <vertAlign val="superscript"/>
        <sz val="10"/>
        <rFont val="Meiryo UI"/>
        <family val="3"/>
        <charset val="128"/>
      </rPr>
      <t>※</t>
    </r>
  </si>
  <si>
    <r>
      <t>CO</t>
    </r>
    <r>
      <rPr>
        <vertAlign val="subscript"/>
        <sz val="10"/>
        <rFont val="Meiryo UI"/>
        <family val="3"/>
        <charset val="128"/>
      </rPr>
      <t>2</t>
    </r>
    <r>
      <rPr>
        <sz val="10"/>
        <rFont val="Meiryo UI"/>
        <family val="3"/>
        <charset val="128"/>
      </rPr>
      <t>に代表される温室効果ガスの排出量削減やエネルギーの効率的な利用に関する取り組みはありますか。</t>
    </r>
  </si>
  <si>
    <t>スコアごとの取引先数</t>
  </si>
  <si>
    <t>スコア</t>
  </si>
  <si>
    <t>取引先数</t>
  </si>
  <si>
    <t>90％以上</t>
  </si>
  <si>
    <t>97社</t>
  </si>
  <si>
    <t>80％以上90％未満</t>
  </si>
  <si>
    <t>17社</t>
  </si>
  <si>
    <t>70％以上80％未満</t>
  </si>
  <si>
    <t>6社</t>
  </si>
  <si>
    <t>70％未満</t>
  </si>
  <si>
    <t>0社</t>
  </si>
  <si>
    <t>回答不備</t>
  </si>
  <si>
    <t>４社</t>
  </si>
  <si>
    <t>124社</t>
  </si>
  <si>
    <t>※ 対応している：3 点、現状対応していないが対応予定：2 点、対応していない：1 点　を基本とし、各項目の得点率を算出</t>
    <phoneticPr fontId="1"/>
  </si>
  <si>
    <t>※ 回答内容に応じて、具体的内容を確認するための追加質問も実施</t>
    <phoneticPr fontId="1"/>
  </si>
  <si>
    <t>「対応予定」と回答</t>
    <phoneticPr fontId="1"/>
  </si>
  <si>
    <t>4. グリーン購入率</t>
    <phoneticPr fontId="1"/>
  </si>
  <si>
    <t>グリーン購入率（％）</t>
  </si>
  <si>
    <t>アジア・オセアニア（％）</t>
    <phoneticPr fontId="1"/>
  </si>
  <si>
    <t>米州（％）</t>
    <phoneticPr fontId="1"/>
  </si>
  <si>
    <t>欧州（％）</t>
    <phoneticPr fontId="1"/>
  </si>
  <si>
    <t>＊ 乳製品原材料における実績</t>
    <phoneticPr fontId="1"/>
  </si>
  <si>
    <t>※ 海外から輸入し、国内で最終加工している原材料は、国内調達として集計</t>
    <phoneticPr fontId="1"/>
  </si>
  <si>
    <r>
      <t>日本</t>
    </r>
    <r>
      <rPr>
        <vertAlign val="superscript"/>
        <sz val="11"/>
        <color theme="1"/>
        <rFont val="Meiryo UI"/>
        <family val="3"/>
        <charset val="128"/>
      </rPr>
      <t>※</t>
    </r>
    <r>
      <rPr>
        <sz val="11"/>
        <color theme="1"/>
        <rFont val="Meiryo UI"/>
        <family val="3"/>
        <charset val="128"/>
      </rPr>
      <t>（％）</t>
    </r>
    <phoneticPr fontId="1"/>
  </si>
  <si>
    <t>内訳</t>
    <rPh sb="0" eb="2">
      <t>ウチワケ</t>
    </rPh>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</si>
  <si>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</si>
  <si>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</si>
  <si>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</si>
  <si>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</si>
  <si>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</si>
  <si>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</si>
  <si>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8. お客さま相談センターに寄せられたご相談の件数と内訳</t>
    <rPh sb="4" eb="5">
      <t>キャク</t>
    </rPh>
    <rPh sb="7" eb="9">
      <t>ソウダン</t>
    </rPh>
    <rPh sb="14" eb="15">
      <t>ヨ</t>
    </rPh>
    <rPh sb="20" eb="22">
      <t>ソウダン</t>
    </rPh>
    <rPh sb="23" eb="25">
      <t>ケンスウ</t>
    </rPh>
    <rPh sb="26" eb="28">
      <t>ウチワケ</t>
    </rPh>
    <phoneticPr fontId="1"/>
  </si>
  <si>
    <r>
      <t>男性の育児休業取得（人数／取得率</t>
    </r>
    <r>
      <rPr>
        <vertAlign val="superscript"/>
        <sz val="11"/>
        <color theme="1"/>
        <rFont val="Meiryo UI"/>
        <family val="3"/>
        <charset val="128"/>
      </rPr>
      <t>※</t>
    </r>
    <r>
      <rPr>
        <sz val="11"/>
        <color theme="1"/>
        <rFont val="Meiryo UI"/>
        <family val="3"/>
        <charset val="128"/>
      </rPr>
      <t>)</t>
    </r>
    <phoneticPr fontId="1"/>
  </si>
  <si>
    <t>8人／8.7％</t>
    <phoneticPr fontId="1"/>
  </si>
  <si>
    <t>9人／9.3％</t>
    <phoneticPr fontId="1"/>
  </si>
  <si>
    <t>18人／19.6％</t>
    <phoneticPr fontId="1"/>
  </si>
  <si>
    <t>10人／15.9％</t>
    <phoneticPr fontId="1"/>
  </si>
  <si>
    <t>83人／86.4％</t>
    <phoneticPr fontId="1"/>
  </si>
  <si>
    <t>女性の育児休業取得（人数／取得率)</t>
    <phoneticPr fontId="1"/>
  </si>
  <si>
    <t>40人／100%</t>
    <phoneticPr fontId="1"/>
  </si>
  <si>
    <t>36人／100％</t>
    <phoneticPr fontId="1"/>
  </si>
  <si>
    <t>37人／100％</t>
    <phoneticPr fontId="1"/>
  </si>
  <si>
    <t>26人／100％</t>
    <phoneticPr fontId="1"/>
  </si>
  <si>
    <t>35人／100％</t>
    <phoneticPr fontId="1"/>
  </si>
  <si>
    <t>15. 育児休業取得率の推移（ヤクルト本社）</t>
    <rPh sb="4" eb="6">
      <t>イクジ</t>
    </rPh>
    <rPh sb="6" eb="8">
      <t>キュウギョウ</t>
    </rPh>
    <rPh sb="8" eb="10">
      <t>シュトク</t>
    </rPh>
    <rPh sb="10" eb="11">
      <t>リツ</t>
    </rPh>
    <rPh sb="12" eb="14">
      <t>スイイ</t>
    </rPh>
    <rPh sb="19" eb="21">
      <t>ホンシャ</t>
    </rPh>
    <phoneticPr fontId="1"/>
  </si>
  <si>
    <t>※ 男性の育児休業取得率：育児休業を取得した男性社員数／配偶者の出産があった男性社員数</t>
    <phoneticPr fontId="1"/>
  </si>
  <si>
    <r>
      <t>全産業平均</t>
    </r>
    <r>
      <rPr>
        <vertAlign val="superscript"/>
        <sz val="11"/>
        <color theme="1"/>
        <rFont val="Meiryo UI"/>
        <family val="3"/>
        <charset val="128"/>
      </rPr>
      <t>※3</t>
    </r>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</si>
  <si>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</si>
  <si>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</si>
  <si>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t>16. 労働災害度数率・強度率の推移（ヤクルト本社）</t>
    <rPh sb="4" eb="6">
      <t>ロウドウ</t>
    </rPh>
    <rPh sb="6" eb="8">
      <t>サイガイ</t>
    </rPh>
    <rPh sb="8" eb="10">
      <t>ドスウ</t>
    </rPh>
    <rPh sb="10" eb="11">
      <t>リツ</t>
    </rPh>
    <rPh sb="12" eb="14">
      <t>キョウド</t>
    </rPh>
    <rPh sb="14" eb="15">
      <t>リツ</t>
    </rPh>
    <rPh sb="16" eb="18">
      <t>スイイ</t>
    </rPh>
    <rPh sb="23" eb="25">
      <t>ホンシャ</t>
    </rPh>
    <phoneticPr fontId="1"/>
  </si>
  <si>
    <t>実施回数（回）</t>
    <rPh sb="5" eb="6">
      <t>カイ</t>
    </rPh>
    <phoneticPr fontId="1"/>
  </si>
  <si>
    <t>参加者数（人）</t>
    <rPh sb="5" eb="6">
      <t>ニン</t>
    </rPh>
    <phoneticPr fontId="1"/>
  </si>
  <si>
    <t>※ 2020 年度は新型コロナウイルス感染症拡大の影響により、研修日程を短縮したため減少</t>
    <phoneticPr fontId="1"/>
  </si>
  <si>
    <t>17.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</si>
  <si>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初任給（円）</t>
  </si>
  <si>
    <t>最低賃金との比較（％）</t>
  </si>
  <si>
    <t>大学院修了</t>
  </si>
  <si>
    <t>大学卒（総合職）</t>
  </si>
  <si>
    <t>大学卒（一般職）</t>
  </si>
  <si>
    <t>短大卒</t>
  </si>
  <si>
    <t>専門学校卒</t>
  </si>
  <si>
    <t>※ 最低賃金は東京都の最低賃金（1,041円/時）から、1か月20.08日、1日の労働時間7.5時間として算出。なお、等級別の給与制度となっており、同一等級・職群での男女別格差はありません。</t>
    <phoneticPr fontId="1"/>
  </si>
  <si>
    <t>19.初任給と最低賃金との比較（2021年度）</t>
    <rPh sb="3" eb="6">
      <t>ショニンキュウ</t>
    </rPh>
    <rPh sb="7" eb="9">
      <t>サイテイ</t>
    </rPh>
    <rPh sb="9" eb="11">
      <t>チンギン</t>
    </rPh>
    <rPh sb="13" eb="15">
      <t>ヒカク</t>
    </rPh>
    <rPh sb="20" eb="22">
      <t>ネンド</t>
    </rPh>
    <phoneticPr fontId="1"/>
  </si>
  <si>
    <t>組織形態</t>
    <phoneticPr fontId="1"/>
  </si>
  <si>
    <t>監査役設置会社</t>
    <phoneticPr fontId="1"/>
  </si>
  <si>
    <t>取締役</t>
    <phoneticPr fontId="1"/>
  </si>
  <si>
    <t>15人</t>
  </si>
  <si>
    <t>15人</t>
    <rPh sb="2" eb="3">
      <t>ニン</t>
    </rPh>
    <phoneticPr fontId="1"/>
  </si>
  <si>
    <t>　うち社外取締役</t>
    <phoneticPr fontId="1"/>
  </si>
  <si>
    <t>5人</t>
  </si>
  <si>
    <t>6人</t>
  </si>
  <si>
    <t>5人</t>
    <rPh sb="1" eb="2">
      <t>ニン</t>
    </rPh>
    <phoneticPr fontId="1"/>
  </si>
  <si>
    <t>　うち独立役員</t>
    <phoneticPr fontId="1"/>
  </si>
  <si>
    <t>2人</t>
  </si>
  <si>
    <t>3人</t>
  </si>
  <si>
    <t>5人</t>
    <phoneticPr fontId="1"/>
  </si>
  <si>
    <t>　うち女性取締役</t>
    <phoneticPr fontId="1"/>
  </si>
  <si>
    <t>0人</t>
  </si>
  <si>
    <t>1人</t>
  </si>
  <si>
    <t>2人</t>
    <phoneticPr fontId="1"/>
  </si>
  <si>
    <t>取締役任期</t>
    <phoneticPr fontId="1"/>
  </si>
  <si>
    <t>1年</t>
  </si>
  <si>
    <t>1年</t>
    <phoneticPr fontId="1"/>
  </si>
  <si>
    <t>取締役会議長</t>
    <phoneticPr fontId="1"/>
  </si>
  <si>
    <t>社長</t>
  </si>
  <si>
    <t>社長</t>
    <phoneticPr fontId="1"/>
  </si>
  <si>
    <t>監査役</t>
    <phoneticPr fontId="1"/>
  </si>
  <si>
    <t>7人</t>
  </si>
  <si>
    <t>５人</t>
    <rPh sb="1" eb="2">
      <t>ニン</t>
    </rPh>
    <phoneticPr fontId="1"/>
  </si>
  <si>
    <t>　うち社外監査役</t>
    <phoneticPr fontId="1"/>
  </si>
  <si>
    <t>３人</t>
    <rPh sb="1" eb="2">
      <t>ニン</t>
    </rPh>
    <phoneticPr fontId="1"/>
  </si>
  <si>
    <t>２人</t>
    <rPh sb="1" eb="2">
      <t>リ</t>
    </rPh>
    <phoneticPr fontId="1"/>
  </si>
  <si>
    <t>　うち女性監査役</t>
    <phoneticPr fontId="1"/>
  </si>
  <si>
    <t>１人</t>
    <rPh sb="1" eb="2">
      <t>ニン</t>
    </rPh>
    <phoneticPr fontId="1"/>
  </si>
  <si>
    <t>監査役任期</t>
    <phoneticPr fontId="1"/>
  </si>
  <si>
    <t>4年</t>
  </si>
  <si>
    <t>４年</t>
    <rPh sb="1" eb="2">
      <t>ネン</t>
    </rPh>
    <phoneticPr fontId="1"/>
  </si>
  <si>
    <t>※2022 年3 月現在</t>
    <phoneticPr fontId="1"/>
  </si>
  <si>
    <t>取締役会</t>
    <phoneticPr fontId="1"/>
  </si>
  <si>
    <t>7回</t>
    <phoneticPr fontId="1"/>
  </si>
  <si>
    <t>8回</t>
    <phoneticPr fontId="1"/>
  </si>
  <si>
    <t>８回</t>
    <rPh sb="1" eb="2">
      <t>カイ</t>
    </rPh>
    <phoneticPr fontId="1"/>
  </si>
  <si>
    <t>社外取締役の取締役会出席率</t>
    <phoneticPr fontId="1"/>
  </si>
  <si>
    <r>
      <t>97％</t>
    </r>
    <r>
      <rPr>
        <vertAlign val="superscript"/>
        <sz val="11"/>
        <color theme="1"/>
        <rFont val="Meiryo UI"/>
        <family val="3"/>
        <charset val="128"/>
      </rPr>
      <t>※</t>
    </r>
    <phoneticPr fontId="1"/>
  </si>
  <si>
    <t>監査役会</t>
    <phoneticPr fontId="1"/>
  </si>
  <si>
    <t>8回</t>
    <rPh sb="1" eb="2">
      <t>カイ</t>
    </rPh>
    <phoneticPr fontId="1"/>
  </si>
  <si>
    <t>常勤監査役の監査役会出席率</t>
    <phoneticPr fontId="1"/>
  </si>
  <si>
    <t>社外監査役の監査役会出席率</t>
    <phoneticPr fontId="1"/>
  </si>
  <si>
    <t>コンプライアンス委員会</t>
    <phoneticPr fontId="1"/>
  </si>
  <si>
    <t>2回</t>
    <phoneticPr fontId="1"/>
  </si>
  <si>
    <t>2回</t>
    <rPh sb="1" eb="2">
      <t>カイ</t>
    </rPh>
    <phoneticPr fontId="1"/>
  </si>
  <si>
    <t>企業倫理委員会</t>
    <phoneticPr fontId="1"/>
  </si>
  <si>
    <t>1回</t>
  </si>
  <si>
    <t>1回</t>
    <rPh sb="1" eb="2">
      <t>カイ</t>
    </rPh>
    <phoneticPr fontId="1"/>
  </si>
  <si>
    <t>CSR 推進委員会</t>
    <phoneticPr fontId="1"/>
  </si>
  <si>
    <t>プラスチック資源循環推進委員会</t>
    <rPh sb="14" eb="15">
      <t>カイ</t>
    </rPh>
    <phoneticPr fontId="1"/>
  </si>
  <si>
    <t>※ やむを得ない事由により社外取締役1名が1回取締役会を欠席</t>
    <phoneticPr fontId="1"/>
  </si>
  <si>
    <r>
      <t>98％</t>
    </r>
    <r>
      <rPr>
        <vertAlign val="superscript"/>
        <sz val="11"/>
        <color theme="1"/>
        <rFont val="Meiryo UI"/>
        <family val="3"/>
        <charset val="128"/>
      </rPr>
      <t>※</t>
    </r>
    <phoneticPr fontId="1"/>
  </si>
  <si>
    <t>3回</t>
  </si>
  <si>
    <t>監査役監査</t>
    <phoneticPr fontId="1"/>
  </si>
  <si>
    <t>内部監査</t>
    <phoneticPr fontId="1"/>
  </si>
  <si>
    <t>会計監査</t>
    <phoneticPr fontId="1"/>
  </si>
  <si>
    <t>4回</t>
    <phoneticPr fontId="1"/>
  </si>
  <si>
    <t>４回</t>
    <rPh sb="1" eb="2">
      <t>カイ</t>
    </rPh>
    <phoneticPr fontId="1"/>
  </si>
  <si>
    <r>
      <t>2017</t>
    </r>
    <r>
      <rPr>
        <vertAlign val="superscript"/>
        <sz val="11"/>
        <color theme="1"/>
        <rFont val="Meiryo UI"/>
        <family val="3"/>
        <charset val="128"/>
      </rPr>
      <t>※1</t>
    </r>
    <phoneticPr fontId="1"/>
  </si>
  <si>
    <r>
      <t>2018</t>
    </r>
    <r>
      <rPr>
        <vertAlign val="superscript"/>
        <sz val="11"/>
        <color theme="1"/>
        <rFont val="Meiryo UI"/>
        <family val="3"/>
        <charset val="128"/>
      </rPr>
      <t>※2</t>
    </r>
    <phoneticPr fontId="1"/>
  </si>
  <si>
    <r>
      <t>2019</t>
    </r>
    <r>
      <rPr>
        <vertAlign val="superscript"/>
        <sz val="11"/>
        <color theme="1"/>
        <rFont val="Meiryo UI"/>
        <family val="3"/>
        <charset val="128"/>
      </rPr>
      <t>※3</t>
    </r>
    <phoneticPr fontId="1"/>
  </si>
  <si>
    <r>
      <t>2020</t>
    </r>
    <r>
      <rPr>
        <vertAlign val="superscript"/>
        <sz val="11"/>
        <color theme="1"/>
        <rFont val="Meiryo UI"/>
        <family val="3"/>
        <charset val="128"/>
      </rPr>
      <t>※4</t>
    </r>
    <phoneticPr fontId="1"/>
  </si>
  <si>
    <r>
      <t>2021</t>
    </r>
    <r>
      <rPr>
        <vertAlign val="superscript"/>
        <sz val="11"/>
        <color theme="1"/>
        <rFont val="Meiryo UI"/>
        <family val="3"/>
        <charset val="128"/>
      </rPr>
      <t>※5</t>
    </r>
    <phoneticPr fontId="1"/>
  </si>
  <si>
    <t>取締役報酬</t>
    <phoneticPr fontId="1"/>
  </si>
  <si>
    <t>監査役報酬</t>
    <phoneticPr fontId="1"/>
  </si>
  <si>
    <t>※1 第66 期事業報告における取締役および監査役の報酬等の額</t>
    <phoneticPr fontId="1"/>
  </si>
  <si>
    <t>※2 第67期事業報告における取締役および監査役の報酬等の額</t>
    <phoneticPr fontId="1"/>
  </si>
  <si>
    <t>※3 第68 期事業報告における取締役および監査役の報酬等の額</t>
    <phoneticPr fontId="1"/>
  </si>
  <si>
    <t>※4 第69 期事業報告における取締役および監査役の報酬等の額</t>
    <phoneticPr fontId="1"/>
  </si>
  <si>
    <t>※5 第70 期事業報告における取締役および監査役の報酬等の額</t>
    <phoneticPr fontId="1"/>
  </si>
  <si>
    <t>17人654百万円
（うち社外取締役4人33百万円）</t>
    <phoneticPr fontId="1"/>
  </si>
  <si>
    <t>17人654百万円
（うち社外取締役6人41百万円）</t>
    <phoneticPr fontId="1"/>
  </si>
  <si>
    <t>17人614百万円
（うち社外取締役5人50百万円）</t>
    <phoneticPr fontId="1"/>
  </si>
  <si>
    <t>15人603万円
（うち社外取締役5人55百万円）</t>
    <phoneticPr fontId="1"/>
  </si>
  <si>
    <t>18人642万円
（うち社外取締役7人66百万円）</t>
    <phoneticPr fontId="1"/>
  </si>
  <si>
    <t>7人118百万円
（うち社外監査役5人36百万円）</t>
    <phoneticPr fontId="1"/>
  </si>
  <si>
    <t>9人105百万円
（うち社外監査役6人33百万円）</t>
    <phoneticPr fontId="1"/>
  </si>
  <si>
    <t>5人107百万円
（うち社外監査役3人35百万円）</t>
    <phoneticPr fontId="1"/>
  </si>
  <si>
    <t>件数</t>
    <phoneticPr fontId="1"/>
  </si>
  <si>
    <t>6件</t>
    <phoneticPr fontId="1"/>
  </si>
  <si>
    <t>3件</t>
  </si>
  <si>
    <t>5件</t>
    <phoneticPr fontId="1"/>
  </si>
  <si>
    <t>8件</t>
    <rPh sb="1" eb="2">
      <t>ケン</t>
    </rPh>
    <phoneticPr fontId="1"/>
  </si>
  <si>
    <t>5. 直近5年間における内部通報制度利用実績（ヤクルト本社）</t>
    <phoneticPr fontId="1"/>
  </si>
  <si>
    <t>コンプライアンス研修</t>
    <phoneticPr fontId="1"/>
  </si>
  <si>
    <t>104回</t>
    <phoneticPr fontId="1"/>
  </si>
  <si>
    <t>68回</t>
    <phoneticPr fontId="1"/>
  </si>
  <si>
    <t>32回</t>
    <phoneticPr fontId="1"/>
  </si>
  <si>
    <t>24回</t>
    <phoneticPr fontId="1"/>
  </si>
  <si>
    <t>167回</t>
    <rPh sb="3" eb="4">
      <t>カイ</t>
    </rPh>
    <phoneticPr fontId="1"/>
  </si>
  <si>
    <t>情報セキュリティ研修（e ラーニング受講者）</t>
    <phoneticPr fontId="1"/>
  </si>
  <si>
    <t>1回2,482人</t>
    <phoneticPr fontId="1"/>
  </si>
  <si>
    <t>1回2,436人</t>
    <phoneticPr fontId="1"/>
  </si>
  <si>
    <t>1回2,221人</t>
    <phoneticPr fontId="1"/>
  </si>
  <si>
    <t>1回2,610人</t>
    <phoneticPr fontId="1"/>
  </si>
  <si>
    <t>1回2,512人</t>
    <rPh sb="1" eb="2">
      <t>カイ</t>
    </rPh>
    <rPh sb="7" eb="8">
      <t>ニン</t>
    </rPh>
    <phoneticPr fontId="1"/>
  </si>
  <si>
    <t>安否確認システムの訓練参加率（メール回答率）</t>
    <phoneticPr fontId="1"/>
  </si>
  <si>
    <t>7.安否確認システムの訓練参加率</t>
    <rPh sb="15" eb="16">
      <t>リツ</t>
    </rPh>
    <phoneticPr fontId="1"/>
  </si>
  <si>
    <t>6. 各種研修</t>
    <rPh sb="3" eb="5">
      <t>カクシュ</t>
    </rPh>
    <rPh sb="5" eb="7">
      <t>ケンシュウ</t>
    </rPh>
    <phoneticPr fontId="1"/>
  </si>
  <si>
    <t>本社工場・ボトリング会社のCO2排出量と生産量原単位の推移（スコープ1＋スコープ2）</t>
    <rPh sb="0" eb="2">
      <t>ホンシャ</t>
    </rPh>
    <rPh sb="2" eb="4">
      <t>コウジョウ</t>
    </rPh>
    <rPh sb="10" eb="12">
      <t>ガイシャ</t>
    </rPh>
    <rPh sb="16" eb="18">
      <t>ハイシュツ</t>
    </rPh>
    <rPh sb="18" eb="19">
      <t>リョウ</t>
    </rPh>
    <rPh sb="20" eb="22">
      <t>セイサン</t>
    </rPh>
    <rPh sb="22" eb="23">
      <t>リョウ</t>
    </rPh>
    <rPh sb="23" eb="26">
      <t>ゲンタンイ</t>
    </rPh>
    <rPh sb="27" eb="29">
      <t>スイイ</t>
    </rPh>
    <phoneticPr fontId="1"/>
  </si>
  <si>
    <t>本社工場・ボトリング会社での廃棄物排出量の推移</t>
    <phoneticPr fontId="1"/>
  </si>
  <si>
    <t>生産拠点におけるWRI Aqueduct 水リスク評価結果</t>
    <rPh sb="0" eb="2">
      <t>セイサン</t>
    </rPh>
    <rPh sb="2" eb="4">
      <t>キョテン</t>
    </rPh>
    <rPh sb="21" eb="22">
      <t>ミズ</t>
    </rPh>
    <rPh sb="25" eb="27">
      <t>ヒョウカ</t>
    </rPh>
    <rPh sb="27" eb="29">
      <t>ケッカ</t>
    </rPh>
    <phoneticPr fontId="1"/>
  </si>
  <si>
    <r>
      <t>工場</t>
    </r>
    <r>
      <rPr>
        <vertAlign val="superscript"/>
        <sz val="11"/>
        <color theme="1"/>
        <rFont val="游ゴシック"/>
        <family val="3"/>
        <charset val="128"/>
        <scheme val="minor"/>
      </rPr>
      <t>※</t>
    </r>
    <rPh sb="0" eb="2">
      <t>コウジョウ</t>
    </rPh>
    <phoneticPr fontId="30"/>
  </si>
  <si>
    <t>―</t>
    <phoneticPr fontId="1"/>
  </si>
  <si>
    <t>※化粧品工場と医薬品工場を含む</t>
    <phoneticPr fontId="1"/>
  </si>
  <si>
    <t>＊ ―は集計中もしくは未集計</t>
    <phoneticPr fontId="1"/>
  </si>
  <si>
    <t>工場見学については、新型コロナウイルスの感染予防対策が継続して行われている中で、オンラインによる工場見学を実施することができました。
また、オンラインメンタルヘルス研修を例年実施しており、 2021年度は工場内組織変更や生産ラインの増設にともなう増産・増員等の職場環境の変化が著しい中で生じるストレスに対応するため、セルフケアの強化が図れる内容を実施しています。</t>
    <phoneticPr fontId="1"/>
  </si>
  <si>
    <r>
      <t>※ CO</t>
    </r>
    <r>
      <rPr>
        <vertAlign val="subscript"/>
        <sz val="11"/>
        <color theme="1"/>
        <rFont val="Meiryo UI"/>
        <family val="3"/>
        <charset val="128"/>
      </rPr>
      <t>2</t>
    </r>
    <r>
      <rPr>
        <sz val="11"/>
        <color theme="1"/>
        <rFont val="Meiryo UI"/>
        <family val="3"/>
        <charset val="128"/>
      </rPr>
      <t>排出量は省エネ法による実排出係数を使用</t>
    </r>
    <phoneticPr fontId="1"/>
  </si>
  <si>
    <t>＊数値は小数点以下を四捨五入して記載しているため、内訳数値の足し上げが合計と合わない場合があります。</t>
    <rPh sb="1" eb="3">
      <t>スウチ</t>
    </rPh>
    <rPh sb="4" eb="9">
      <t>ショウスウテンイカ</t>
    </rPh>
    <rPh sb="10" eb="14">
      <t>シシャゴニュウ</t>
    </rPh>
    <rPh sb="16" eb="18">
      <t>キサイ</t>
    </rPh>
    <rPh sb="25" eb="27">
      <t>ウチワケ</t>
    </rPh>
    <rPh sb="27" eb="29">
      <t>スウチ</t>
    </rPh>
    <rPh sb="30" eb="31">
      <t>タ</t>
    </rPh>
    <rPh sb="32" eb="33">
      <t>ア</t>
    </rPh>
    <rPh sb="35" eb="37">
      <t>ゴウケイ</t>
    </rPh>
    <rPh sb="38" eb="39">
      <t>ア</t>
    </rPh>
    <rPh sb="42" eb="44">
      <t>バアイ</t>
    </rPh>
    <phoneticPr fontId="1"/>
  </si>
  <si>
    <t>2. 食品廃棄物の再生利用実績</t>
    <phoneticPr fontId="1"/>
  </si>
  <si>
    <t>発生量（t）</t>
    <phoneticPr fontId="1"/>
  </si>
  <si>
    <t>再生利用の実施量（t）</t>
  </si>
  <si>
    <t>再生利用等の実施率（%）</t>
    <phoneticPr fontId="1"/>
  </si>
  <si>
    <t>再生利用の用途</t>
    <phoneticPr fontId="1"/>
  </si>
  <si>
    <t>肥料・飼料等</t>
  </si>
  <si>
    <t>肥料・飼料等</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</si>
  <si>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</si>
  <si>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t>＊ 内訳の数値を四捨五入しているため、内訳数値の合計と総計は一致しないことがあります。</t>
    <phoneticPr fontId="1"/>
  </si>
  <si>
    <t>生産量原単位（t-CO₂/kl）</t>
    <rPh sb="0" eb="2">
      <t>セイサン</t>
    </rPh>
    <rPh sb="2" eb="3">
      <t>リョウ</t>
    </rPh>
    <rPh sb="3" eb="6">
      <t>ゲンタンイ</t>
    </rPh>
    <phoneticPr fontId="1"/>
  </si>
  <si>
    <t>※累計導入台数： 1,847台（2022 年3 月現在）</t>
    <phoneticPr fontId="1"/>
  </si>
  <si>
    <t>※ 2022年度は目標</t>
    <rPh sb="6" eb="8">
      <t>ネンド</t>
    </rPh>
    <rPh sb="9" eb="11">
      <t>モクヒョウ</t>
    </rPh>
    <phoneticPr fontId="1"/>
  </si>
  <si>
    <t>※ 排出・再資源化量は四捨五入をした数値を掲載していますが、再資源化率の計算は小数点以下の数値を含めています。</t>
    <rPh sb="2" eb="4">
      <t>ハイシュツ</t>
    </rPh>
    <rPh sb="5" eb="10">
      <t>サイシゲンカリョウ</t>
    </rPh>
    <rPh sb="11" eb="15">
      <t>シシャゴニュウ</t>
    </rPh>
    <rPh sb="18" eb="20">
      <t>スウチ</t>
    </rPh>
    <rPh sb="21" eb="23">
      <t>ケイサイ</t>
    </rPh>
    <rPh sb="30" eb="35">
      <t>サイシゲンカリツ</t>
    </rPh>
    <rPh sb="36" eb="38">
      <t>ケイサン</t>
    </rPh>
    <rPh sb="39" eb="44">
      <t>ショウスウテンイカ</t>
    </rPh>
    <rPh sb="45" eb="47">
      <t>スウチ</t>
    </rPh>
    <rPh sb="48" eb="49">
      <t>フク</t>
    </rPh>
    <phoneticPr fontId="1"/>
  </si>
  <si>
    <t>1. CSR に関わる
　　コーポレート・ガバナンス</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</si>
  <si>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</si>
  <si>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t>（単位：t-CO2）</t>
    <rPh sb="1" eb="3">
      <t>タンイ</t>
    </rPh>
    <phoneticPr fontId="1"/>
  </si>
  <si>
    <t>―</t>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</si>
  <si>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全産業平均：厚生労働省「令和３年労働災害動向調査」より抜粋</t>
    <rPh sb="124" eb="126">
      <t>レイワ</t>
    </rPh>
    <rPh sb="127" eb="128">
      <t>ネン</t>
    </rPh>
    <phoneticPr fontId="1"/>
  </si>
  <si>
    <t>投資額（百万円）</t>
    <rPh sb="4" eb="5">
      <t>ヒャク</t>
    </rPh>
    <phoneticPr fontId="1"/>
  </si>
  <si>
    <t>5.	原材料の地元調達比率</t>
    <phoneticPr fontId="1"/>
  </si>
  <si>
    <r>
      <t>22. 地域別サイトレポート</t>
    </r>
    <r>
      <rPr>
        <b/>
        <vertAlign val="superscript"/>
        <sz val="11"/>
        <color theme="1"/>
        <rFont val="Meiryo UI"/>
        <family val="3"/>
        <charset val="128"/>
      </rPr>
      <t>※1</t>
    </r>
    <rPh sb="4" eb="6">
      <t>チイキ</t>
    </rPh>
    <rPh sb="6" eb="7">
      <t>ベツ</t>
    </rPh>
    <phoneticPr fontId="1"/>
  </si>
  <si>
    <t>21. 生産拠点における生物多様性に関する調査結果</t>
    <phoneticPr fontId="1"/>
  </si>
  <si>
    <t>15. 水リスク調査コスト</t>
    <rPh sb="4" eb="5">
      <t>ミズ</t>
    </rPh>
    <rPh sb="8" eb="10">
      <t>チョウサ</t>
    </rPh>
    <phoneticPr fontId="1"/>
  </si>
  <si>
    <t>ー</t>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</si>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</sst>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s>
  <fonts count="41" x14ac:knownFonts="1">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sz val="9"/>
      <color theme="1"/>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u/>
      <sz val="10"/>
      <color theme="10"/>
      <name val="Meiryo UI"/>
      <family val="3"/>
      <charset val="128"/>
    </font>
    <font>
      <b/>
      <sz val="10"/>
      <color rgb="FFE60039"/>
      <name val="Meiryo UI"/>
      <family val="3"/>
      <charset val="128"/>
    </font>
    <font>
      <b/>
      <sz val="10"/>
      <name val="Meiryo UI"/>
      <family val="3"/>
      <charset val="128"/>
    </font>
    <font>
      <vertAlign val="superscript"/>
      <sz val="10"/>
      <color theme="1"/>
      <name val="Meiryo UI"/>
      <family val="3"/>
      <charset val="128"/>
    </font>
    <font>
      <sz val="6"/>
      <name val="游ゴシック"/>
      <family val="3"/>
      <charset val="128"/>
      <scheme val="minor"/>
    </font>
    <font>
      <b/>
      <vertAlign val="superscript"/>
      <sz val="11"/>
      <color theme="1"/>
      <name val="Meiryo UI"/>
      <family val="3"/>
      <charset val="128"/>
    </font>
    <font>
      <sz val="8"/>
      <color theme="1"/>
      <name val="Meiryo UI"/>
      <family val="3"/>
      <charset val="128"/>
    </font>
    <font>
      <sz val="10"/>
      <color theme="1"/>
      <name val="Century"/>
      <family val="1"/>
    </font>
    <font>
      <sz val="10"/>
      <color theme="1"/>
      <name val="Times New Roman"/>
      <family val="1"/>
    </font>
    <font>
      <vertAlign val="superscript"/>
      <sz val="10"/>
      <name val="Meiryo UI"/>
      <family val="3"/>
      <charset val="128"/>
    </font>
    <font>
      <vertAlign val="subscript"/>
      <sz val="10"/>
      <name val="Meiryo UI"/>
      <family val="3"/>
      <charset val="128"/>
    </font>
    <font>
      <sz val="10"/>
      <color rgb="FF000000"/>
      <name val="Meiryo UI"/>
      <family val="3"/>
      <charset val="128"/>
    </font>
    <font>
      <vertAlign val="superscript"/>
      <sz val="11"/>
      <color theme="1"/>
      <name val="游ゴシック"/>
      <family val="3"/>
      <charset val="128"/>
      <scheme val="minor"/>
    </font>
    <font>
      <sz val="11"/>
      <color rgb="FFFF0000"/>
      <name val="Meiryo UI"/>
      <family val="3"/>
      <charset val="128"/>
    </font>
    <font>
      <sz val="11"/>
      <name val="游ゴシック"/>
      <family val="3"/>
      <charset val="128"/>
      <scheme val="minor"/>
    </font>
  </fonts>
  <fills count="6">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6" fillId="0" borderId="0" applyNumberFormat="0" applyFill="0" applyBorder="0" applyAlignment="0" applyProtection="0">
      <alignment vertical="center"/>
    </xf>
    <xf numFmtId="0" fontId="17" fillId="0" borderId="0"/>
    <xf numFmtId="38" fontId="17" fillId="0" borderId="0" applyFont="0" applyFill="0" applyBorder="0" applyAlignment="0" applyProtection="0"/>
    <xf numFmtId="0" fontId="18"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262">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0" fontId="7" fillId="4" borderId="0" xfId="0" applyFont="1" applyFill="1">
      <alignmen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0" fontId="10" fillId="0" borderId="1" xfId="0" applyFont="1" applyBorder="1">
      <alignment vertical="center"/>
    </xf>
    <xf numFmtId="9" fontId="7"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0" fontId="16" fillId="0" borderId="1" xfId="0" applyFont="1" applyBorder="1">
      <alignment vertic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184" fontId="7" fillId="0" borderId="2" xfId="0" applyNumberFormat="1" applyFont="1" applyBorder="1" applyAlignment="1">
      <alignment horizontal="center" vertical="center"/>
    </xf>
    <xf numFmtId="3" fontId="7" fillId="5"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0" fontId="7" fillId="0" borderId="3" xfId="0" applyFont="1" applyBorder="1">
      <alignment vertical="center"/>
    </xf>
    <xf numFmtId="187"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5"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0" fontId="7" fillId="0" borderId="4" xfId="0" applyFont="1" applyBorder="1">
      <alignment vertical="center"/>
    </xf>
    <xf numFmtId="0" fontId="7" fillId="0" borderId="6" xfId="0" applyFont="1" applyBorder="1">
      <alignmen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20" fillId="0" borderId="0" xfId="0" applyFont="1">
      <alignment vertical="center"/>
    </xf>
    <xf numFmtId="0" fontId="27" fillId="0" borderId="0" xfId="0" applyFont="1">
      <alignment vertical="center"/>
    </xf>
    <xf numFmtId="0" fontId="28" fillId="0" borderId="0" xfId="0" applyFont="1">
      <alignment vertical="center"/>
    </xf>
    <xf numFmtId="0" fontId="5" fillId="0" borderId="0" xfId="0" applyFont="1" applyAlignment="1">
      <alignment horizontal="left" vertical="center" wrapText="1"/>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0" fillId="0" borderId="2" xfId="0" applyBorder="1" applyAlignment="1"/>
    <xf numFmtId="0" fontId="0" fillId="0" borderId="4" xfId="0" applyBorder="1" applyAlignment="1"/>
    <xf numFmtId="0" fontId="0" fillId="0" borderId="5" xfId="0" applyBorder="1" applyAlignment="1"/>
    <xf numFmtId="0" fontId="0" fillId="0" borderId="6" xfId="0" applyBorder="1" applyAlignment="1"/>
    <xf numFmtId="0" fontId="28"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2" xfId="0" applyFont="1" applyBorder="1" applyAlignment="1">
      <alignment horizontal="right"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3" fontId="11"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0" borderId="2" xfId="0" applyFont="1" applyBorder="1" applyAlignment="1">
      <alignment vertical="top"/>
    </xf>
    <xf numFmtId="192" fontId="7" fillId="0" borderId="0" xfId="0" applyNumberFormat="1" applyFont="1">
      <alignment vertical="center"/>
    </xf>
    <xf numFmtId="3" fontId="7" fillId="0" borderId="0" xfId="0" applyNumberFormat="1" applyFont="1">
      <alignment vertical="center"/>
    </xf>
    <xf numFmtId="3" fontId="7" fillId="0" borderId="2" xfId="0" applyNumberFormat="1" applyFont="1" applyBorder="1">
      <alignment vertical="center"/>
    </xf>
    <xf numFmtId="190" fontId="7" fillId="0" borderId="2" xfId="0" applyNumberFormat="1" applyFont="1" applyBorder="1" applyAlignment="1">
      <alignment horizontal="right" vertical="center"/>
    </xf>
    <xf numFmtId="183" fontId="7" fillId="0" borderId="2" xfId="0" applyNumberFormat="1" applyFont="1" applyBorder="1">
      <alignment vertical="center"/>
    </xf>
    <xf numFmtId="190" fontId="7" fillId="0" borderId="2" xfId="0" applyNumberFormat="1" applyFont="1" applyBorder="1">
      <alignment vertical="center"/>
    </xf>
    <xf numFmtId="191" fontId="7" fillId="0" borderId="2" xfId="0" applyNumberFormat="1" applyFont="1" applyBorder="1">
      <alignment vertical="center"/>
    </xf>
    <xf numFmtId="186" fontId="7" fillId="0" borderId="2" xfId="0" applyNumberFormat="1" applyFont="1" applyBorder="1">
      <alignment vertical="center"/>
    </xf>
    <xf numFmtId="192" fontId="7" fillId="0" borderId="2" xfId="0" applyNumberFormat="1" applyFont="1" applyBorder="1" applyAlignment="1">
      <alignment horizontal="right" vertical="center"/>
    </xf>
    <xf numFmtId="1" fontId="7" fillId="0" borderId="2" xfId="0" applyNumberFormat="1" applyFont="1" applyBorder="1">
      <alignment vertical="center"/>
    </xf>
    <xf numFmtId="0" fontId="16" fillId="0" borderId="0" xfId="0" applyFont="1">
      <alignment vertical="center"/>
    </xf>
    <xf numFmtId="0" fontId="10" fillId="0" borderId="0" xfId="0" applyFont="1" applyAlignment="1">
      <alignment horizontal="left" vertical="center"/>
    </xf>
    <xf numFmtId="0" fontId="23" fillId="0" borderId="0" xfId="0" applyFont="1">
      <alignment vertical="center"/>
    </xf>
    <xf numFmtId="0" fontId="11" fillId="4" borderId="2" xfId="0" applyFont="1" applyFill="1" applyBorder="1" applyAlignment="1">
      <alignment horizontal="center" vertical="center"/>
    </xf>
    <xf numFmtId="3" fontId="11" fillId="4" borderId="2" xfId="0" applyNumberFormat="1" applyFont="1" applyFill="1" applyBorder="1" applyAlignment="1">
      <alignment horizontal="center" vertical="center"/>
    </xf>
    <xf numFmtId="190" fontId="11" fillId="4" borderId="2" xfId="0" applyNumberFormat="1" applyFont="1" applyFill="1" applyBorder="1" applyAlignment="1">
      <alignment horizontal="center"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179" fontId="7" fillId="0" borderId="2" xfId="0" applyNumberFormat="1" applyFont="1" applyBorder="1" applyAlignment="1">
      <alignment horizontal="center" vertical="center" wrapText="1"/>
    </xf>
    <xf numFmtId="179" fontId="7" fillId="0" borderId="7"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Border="1" applyAlignment="1">
      <alignment horizontal="right" vertical="center"/>
    </xf>
    <xf numFmtId="188" fontId="11" fillId="0" borderId="2" xfId="0" applyNumberFormat="1" applyFont="1" applyBorder="1" applyAlignment="1">
      <alignment horizontal="right" vertical="center"/>
    </xf>
    <xf numFmtId="193" fontId="11" fillId="0" borderId="2" xfId="0" applyNumberFormat="1" applyFont="1" applyBorder="1" applyAlignment="1">
      <alignment horizontal="right" vertical="center"/>
    </xf>
    <xf numFmtId="193" fontId="11" fillId="0" borderId="2" xfId="0" applyNumberFormat="1" applyFont="1" applyBorder="1">
      <alignment vertical="center"/>
    </xf>
    <xf numFmtId="194" fontId="11" fillId="0" borderId="2" xfId="5" applyNumberFormat="1" applyFont="1" applyFill="1" applyBorder="1">
      <alignment vertical="center"/>
    </xf>
    <xf numFmtId="0" fontId="7" fillId="0" borderId="3" xfId="0" applyFont="1" applyBorder="1" applyAlignment="1">
      <alignment horizontal="left" vertical="center" wrapText="1"/>
    </xf>
    <xf numFmtId="0" fontId="3" fillId="0" borderId="0" xfId="0" applyFont="1" applyAlignment="1">
      <alignment horizontal="left" vertical="center" wrapText="1"/>
    </xf>
    <xf numFmtId="0" fontId="7" fillId="3" borderId="2" xfId="0" applyFont="1" applyFill="1" applyBorder="1" applyAlignment="1">
      <alignment vertical="center" wrapText="1"/>
    </xf>
    <xf numFmtId="195" fontId="7" fillId="0" borderId="2" xfId="0" applyNumberFormat="1" applyFont="1" applyBorder="1" applyAlignment="1">
      <alignment horizontal="right" vertical="center"/>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4" fontId="7" fillId="0" borderId="2" xfId="0" applyNumberFormat="1" applyFont="1" applyBorder="1" applyAlignment="1">
      <alignment horizontal="right" vertical="center"/>
    </xf>
    <xf numFmtId="189" fontId="7" fillId="0" borderId="11" xfId="0" applyNumberFormat="1" applyFont="1" applyBorder="1">
      <alignment vertical="center"/>
    </xf>
    <xf numFmtId="4" fontId="7" fillId="0" borderId="6" xfId="0" applyNumberFormat="1" applyFont="1" applyBorder="1" applyAlignment="1">
      <alignment horizontal="right" vertical="center"/>
    </xf>
    <xf numFmtId="189" fontId="7" fillId="0" borderId="10" xfId="0" applyNumberFormat="1" applyFont="1" applyBorder="1">
      <alignment vertical="center"/>
    </xf>
    <xf numFmtId="0" fontId="5" fillId="0" borderId="0" xfId="0" applyFont="1" applyAlignment="1">
      <alignment horizontal="right" vertical="center"/>
    </xf>
    <xf numFmtId="0" fontId="10" fillId="0" borderId="1" xfId="0" applyFont="1" applyBorder="1" applyAlignment="1">
      <alignment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right" vertical="center"/>
    </xf>
    <xf numFmtId="0" fontId="34" fillId="0" borderId="0" xfId="0" applyFont="1" applyAlignment="1">
      <alignment horizontal="justify" vertical="center" wrapText="1"/>
    </xf>
    <xf numFmtId="0" fontId="33" fillId="0" borderId="0" xfId="0" applyFont="1">
      <alignment vertical="center"/>
    </xf>
    <xf numFmtId="0" fontId="33" fillId="0" borderId="0" xfId="0" applyFont="1" applyAlignment="1">
      <alignment vertical="center" wrapText="1"/>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178" fontId="20" fillId="0" borderId="2" xfId="0" applyNumberFormat="1" applyFont="1" applyBorder="1" applyAlignment="1">
      <alignment horizontal="righ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189" fontId="7" fillId="0" borderId="2" xfId="0" applyNumberFormat="1" applyFont="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0" fontId="10" fillId="0" borderId="0" xfId="0" applyFont="1" applyAlignment="1">
      <alignment vertical="center" wrapText="1"/>
    </xf>
    <xf numFmtId="189" fontId="7" fillId="0" borderId="0" xfId="0" applyNumberFormat="1" applyFont="1" applyAlignment="1">
      <alignment horizontal="center" vertical="center"/>
    </xf>
    <xf numFmtId="10"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0" fontId="26" fillId="0" borderId="0" xfId="1" applyFont="1" applyAlignment="1">
      <alignment horizontal="right" vertical="center"/>
    </xf>
    <xf numFmtId="0" fontId="26" fillId="0" borderId="0" xfId="1" applyFont="1">
      <alignment vertical="center"/>
    </xf>
    <xf numFmtId="0" fontId="6" fillId="2" borderId="0" xfId="1" applyFill="1" applyAlignment="1">
      <alignment horizontal="center" vertical="center" wrapText="1"/>
    </xf>
    <xf numFmtId="192" fontId="6" fillId="2" borderId="0" xfId="1" applyNumberFormat="1" applyFill="1" applyAlignment="1">
      <alignment horizontal="center"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4"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11" fillId="0" borderId="0" xfId="0" applyFont="1" applyAlignment="1">
      <alignment horizontal="right" vertical="center"/>
    </xf>
    <xf numFmtId="0" fontId="39" fillId="0" borderId="0" xfId="0" applyFont="1">
      <alignment vertical="center"/>
    </xf>
    <xf numFmtId="0" fontId="11" fillId="3" borderId="2" xfId="0" applyFont="1" applyFill="1" applyBorder="1" applyAlignment="1">
      <alignment horizontal="center" vertical="center" wrapText="1"/>
    </xf>
    <xf numFmtId="0" fontId="24" fillId="0" borderId="0" xfId="0" applyFont="1">
      <alignment vertical="center"/>
    </xf>
    <xf numFmtId="0" fontId="11" fillId="0" borderId="3" xfId="0" applyFont="1" applyBorder="1">
      <alignment vertical="center"/>
    </xf>
    <xf numFmtId="177" fontId="7" fillId="0" borderId="2" xfId="0" applyNumberFormat="1" applyFont="1" applyBorder="1">
      <alignment vertical="center"/>
    </xf>
    <xf numFmtId="196" fontId="7" fillId="0" borderId="2" xfId="0" applyNumberFormat="1" applyFont="1" applyBorder="1">
      <alignment vertical="center"/>
    </xf>
    <xf numFmtId="196" fontId="7" fillId="0" borderId="2" xfId="0" applyNumberFormat="1" applyFont="1" applyBorder="1" applyAlignment="1">
      <alignment horizontal="right" vertical="center"/>
    </xf>
    <xf numFmtId="182" fontId="11"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38" fontId="5" fillId="0" borderId="2" xfId="5" applyFont="1" applyFill="1" applyBorder="1" applyAlignment="1">
      <alignment horizontal="right" vertical="center" wrapText="1"/>
    </xf>
    <xf numFmtId="38" fontId="3" fillId="0" borderId="2" xfId="5" applyFont="1" applyFill="1" applyBorder="1" applyAlignment="1">
      <alignment horizontal="right" vertical="center" wrapText="1"/>
    </xf>
    <xf numFmtId="0" fontId="11" fillId="0" borderId="2" xfId="0" applyFont="1" applyBorder="1" applyAlignment="1">
      <alignment horizontal="right" vertical="center"/>
    </xf>
    <xf numFmtId="176" fontId="11" fillId="0" borderId="2" xfId="0" applyNumberFormat="1" applyFont="1" applyBorder="1" applyAlignment="1">
      <alignment horizontal="right" vertical="center"/>
    </xf>
    <xf numFmtId="38" fontId="7" fillId="0" borderId="0" xfId="5" applyFont="1">
      <alignment vertical="center"/>
    </xf>
    <xf numFmtId="190" fontId="11" fillId="0" borderId="2" xfId="0" applyNumberFormat="1" applyFont="1" applyBorder="1" applyAlignment="1">
      <alignment horizontal="right" vertical="center"/>
    </xf>
    <xf numFmtId="191" fontId="11" fillId="0" borderId="2" xfId="0" applyNumberFormat="1" applyFont="1" applyBorder="1" applyAlignment="1">
      <alignment horizontal="right" vertical="center"/>
    </xf>
    <xf numFmtId="186" fontId="11" fillId="0" borderId="2" xfId="0" applyNumberFormat="1" applyFont="1" applyBorder="1" applyAlignment="1">
      <alignment horizontal="right" vertical="center"/>
    </xf>
    <xf numFmtId="184" fontId="7" fillId="0" borderId="0" xfId="6" applyNumberFormat="1" applyFont="1">
      <alignment vertical="center"/>
    </xf>
    <xf numFmtId="184" fontId="7" fillId="0" borderId="0" xfId="0" applyNumberFormat="1" applyFont="1">
      <alignment vertical="center"/>
    </xf>
    <xf numFmtId="3" fontId="0" fillId="0" borderId="2" xfId="0" applyNumberFormat="1" applyBorder="1" applyAlignment="1"/>
    <xf numFmtId="3" fontId="24" fillId="0" borderId="2" xfId="0" applyNumberFormat="1" applyFont="1" applyBorder="1" applyAlignment="1"/>
    <xf numFmtId="3" fontId="0" fillId="0" borderId="2" xfId="0" applyNumberFormat="1" applyBorder="1" applyAlignment="1">
      <alignment horizontal="right"/>
    </xf>
    <xf numFmtId="3" fontId="40" fillId="0" borderId="2" xfId="0" applyNumberFormat="1" applyFont="1" applyBorder="1" applyAlignment="1"/>
    <xf numFmtId="3" fontId="11" fillId="2" borderId="2" xfId="0" applyNumberFormat="1" applyFont="1" applyFill="1" applyBorder="1" applyAlignment="1">
      <alignment horizontal="right" vertical="center"/>
    </xf>
    <xf numFmtId="3" fontId="28" fillId="0" borderId="2" xfId="0" applyNumberFormat="1" applyFont="1" applyBorder="1" applyAlignment="1">
      <alignment horizontal="right" vertical="center" wrapText="1"/>
    </xf>
    <xf numFmtId="0" fontId="28" fillId="0" borderId="2" xfId="0" applyFont="1" applyBorder="1" applyAlignment="1">
      <alignment horizontal="right" vertical="center" wrapText="1"/>
    </xf>
    <xf numFmtId="3" fontId="20" fillId="0" borderId="2" xfId="0" applyNumberFormat="1" applyFont="1" applyBorder="1" applyAlignment="1">
      <alignment horizontal="right" vertical="center" wrapText="1"/>
    </xf>
    <xf numFmtId="3" fontId="11" fillId="0" borderId="2" xfId="0" applyNumberFormat="1" applyFont="1" applyBorder="1">
      <alignment vertical="center"/>
    </xf>
    <xf numFmtId="183" fontId="11" fillId="0" borderId="2" xfId="0" applyNumberFormat="1" applyFont="1" applyBorder="1">
      <alignment vertical="center"/>
    </xf>
    <xf numFmtId="177" fontId="11" fillId="0" borderId="2" xfId="0" applyNumberFormat="1" applyFont="1" applyBorder="1">
      <alignment vertical="center"/>
    </xf>
    <xf numFmtId="196" fontId="11" fillId="0" borderId="2" xfId="5" applyNumberFormat="1" applyFont="1" applyFill="1" applyBorder="1">
      <alignment vertical="center"/>
    </xf>
    <xf numFmtId="3" fontId="11" fillId="4" borderId="2" xfId="0" applyNumberFormat="1" applyFont="1" applyFill="1" applyBorder="1" applyAlignment="1">
      <alignment horizontal="righ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left" vertical="center" wrapText="1"/>
    </xf>
    <xf numFmtId="0" fontId="10" fillId="0" borderId="1" xfId="0" applyFont="1" applyBorder="1" applyAlignment="1">
      <alignment horizontal="left" vertical="center" wrapText="1"/>
    </xf>
    <xf numFmtId="0" fontId="7" fillId="0" borderId="4" xfId="0" applyFont="1" applyBorder="1" applyAlignment="1">
      <alignment horizontal="center" vertical="center" wrapText="1"/>
    </xf>
    <xf numFmtId="0" fontId="7" fillId="0" borderId="2" xfId="0" applyFont="1" applyBorder="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0" fillId="0" borderId="0" xfId="0" applyFont="1" applyAlignment="1">
      <alignment horizontal="left" vertical="top" wrapText="1"/>
    </xf>
    <xf numFmtId="0" fontId="7" fillId="3" borderId="2" xfId="0" applyFont="1" applyFill="1" applyBorder="1" applyAlignment="1">
      <alignment horizontal="center" vertical="center" wrapText="1"/>
    </xf>
    <xf numFmtId="0" fontId="0" fillId="0" borderId="2" xfId="0" applyBorder="1" applyAlignment="1">
      <alignment horizontal="center"/>
    </xf>
    <xf numFmtId="3" fontId="40" fillId="0" borderId="7" xfId="0" applyNumberFormat="1" applyFont="1" applyBorder="1" applyAlignment="1">
      <alignment horizontal="center"/>
    </xf>
    <xf numFmtId="3" fontId="40" fillId="0" borderId="8" xfId="0" applyNumberFormat="1" applyFont="1" applyBorder="1" applyAlignment="1">
      <alignment horizontal="center"/>
    </xf>
    <xf numFmtId="3" fontId="24" fillId="0" borderId="2" xfId="0" applyNumberFormat="1" applyFont="1" applyBorder="1" applyAlignment="1">
      <alignment horizontal="right" vertical="center"/>
    </xf>
    <xf numFmtId="3" fontId="0" fillId="0" borderId="2" xfId="0" applyNumberFormat="1" applyBorder="1" applyAlignment="1">
      <alignment horizontal="right" vertical="center"/>
    </xf>
    <xf numFmtId="3" fontId="0" fillId="0" borderId="2" xfId="0" applyNumberFormat="1" applyBorder="1" applyAlignment="1">
      <alignment horizont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vertical="center" wrapText="1"/>
    </xf>
    <xf numFmtId="0" fontId="16" fillId="0" borderId="1" xfId="0" applyFont="1" applyBorder="1" applyAlignment="1">
      <alignment horizontal="left" vertical="center" wrapText="1"/>
    </xf>
    <xf numFmtId="0" fontId="24" fillId="0" borderId="1" xfId="0" applyFont="1" applyBorder="1" applyAlignment="1">
      <alignment horizontal="left" vertical="center" wrapText="1"/>
    </xf>
    <xf numFmtId="0" fontId="0" fillId="0" borderId="1" xfId="0" applyBorder="1" applyAlignment="1">
      <alignment horizontal="left"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Border="1" applyAlignment="1">
      <alignment horizontal="justify" vertical="center" wrapText="1"/>
    </xf>
    <xf numFmtId="0" fontId="3" fillId="0" borderId="0" xfId="0" applyFont="1" applyAlignment="1">
      <alignment horizontal="left"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7" fillId="0" borderId="0" xfId="0" applyFont="1" applyAlignment="1">
      <alignment horizontal="left"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11" fillId="4" borderId="0" xfId="0" applyFont="1" applyFill="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10" fillId="0" borderId="1" xfId="0" applyFont="1" applyBorder="1" applyAlignment="1">
      <alignment horizontal="left" vertical="center"/>
    </xf>
    <xf numFmtId="0" fontId="37" fillId="3" borderId="2" xfId="0" applyFont="1" applyFill="1" applyBorder="1" applyAlignment="1">
      <alignment horizontal="center" vertical="center" wrapText="1"/>
    </xf>
    <xf numFmtId="0" fontId="20" fillId="3" borderId="2" xfId="0" applyFont="1" applyFill="1" applyBorder="1" applyAlignment="1">
      <alignment horizontal="center" vertical="center"/>
    </xf>
    <xf numFmtId="0" fontId="7" fillId="0" borderId="3" xfId="0" applyFont="1" applyBorder="1">
      <alignment vertical="center"/>
    </xf>
    <xf numFmtId="0" fontId="11" fillId="0" borderId="0" xfId="0" applyFont="1" applyAlignment="1">
      <alignment horizontal="left" vertical="center" wrapText="1"/>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11" fillId="0" borderId="3" xfId="0" applyFont="1" applyBorder="1" applyAlignment="1">
      <alignment horizontal="left" vertical="center" wrapText="1"/>
    </xf>
    <xf numFmtId="0" fontId="10" fillId="0" borderId="1" xfId="0" applyFont="1" applyBorder="1" applyAlignment="1">
      <alignment vertical="center" wrapText="1"/>
    </xf>
    <xf numFmtId="0" fontId="0" fillId="0" borderId="1" xfId="0" applyBorder="1" applyAlignment="1">
      <alignment vertical="center" wrapText="1"/>
    </xf>
  </cellXfs>
  <cellStyles count="7">
    <cellStyle name="パーセント" xfId="6" builtinId="5"/>
    <cellStyle name="ハイパーリンク" xfId="1" builtinId="8"/>
    <cellStyle name="桁区切り" xfId="5" builtinId="6"/>
    <cellStyle name="桁区切り 2" xfId="3" xr:uid="{00000000-0005-0000-0000-000003000000}"/>
    <cellStyle name="標準" xfId="0" builtinId="0"/>
    <cellStyle name="標準 2" xfId="2" xr:uid="{00000000-0005-0000-0000-000005000000}"/>
    <cellStyle name="標準 3" xfId="4" xr:uid="{00000000-0005-0000-0000-000006000000}"/>
  </cellStyles>
  <dxfs count="0"/>
  <tableStyles count="0" defaultTableStyle="TableStyleMedium2" defaultPivotStyle="PivotStyleLight16"/>
  <colors>
    <mruColors>
      <color rgb="FFF8EBC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workbookViewId="0"/>
  </sheetViews>
  <sheetFormatPr defaultColWidth="9" defaultRowHeight="14.25" x14ac:dyDescent="0.4"/>
  <cols>
    <col min="1" max="1" width="3.625" style="2" customWidth="1"/>
    <col min="2" max="2" width="9.25" style="159" bestFit="1" customWidth="1"/>
    <col min="3" max="3" width="75.125" style="2" bestFit="1" customWidth="1"/>
    <col min="4" max="8" width="9.75" style="2" customWidth="1"/>
    <col min="9" max="16384" width="9" style="2"/>
  </cols>
  <sheetData>
    <row r="1" spans="1:8" ht="24" x14ac:dyDescent="0.4">
      <c r="A1" s="1" t="s">
        <v>0</v>
      </c>
      <c r="D1" s="67"/>
      <c r="E1" s="67"/>
      <c r="F1" s="67"/>
      <c r="G1" s="67"/>
      <c r="H1" s="67"/>
    </row>
    <row r="2" spans="1:8" ht="19.5" customHeight="1" x14ac:dyDescent="0.4"/>
    <row r="3" spans="1:8" ht="19.5" x14ac:dyDescent="0.4">
      <c r="A3" s="7" t="s">
        <v>1</v>
      </c>
    </row>
    <row r="4" spans="1:8" ht="15" customHeight="1" x14ac:dyDescent="0.4">
      <c r="B4" s="160" t="s">
        <v>575</v>
      </c>
      <c r="C4" s="161" t="s">
        <v>2</v>
      </c>
    </row>
    <row r="5" spans="1:8" ht="15" customHeight="1" x14ac:dyDescent="0.4">
      <c r="B5" s="160" t="s">
        <v>576</v>
      </c>
      <c r="C5" s="161" t="s">
        <v>106</v>
      </c>
    </row>
    <row r="6" spans="1:8" ht="15" customHeight="1" x14ac:dyDescent="0.4">
      <c r="B6" s="160" t="s">
        <v>577</v>
      </c>
      <c r="C6" s="161" t="s">
        <v>598</v>
      </c>
      <c r="D6" s="4"/>
      <c r="E6" s="4"/>
      <c r="F6" s="4"/>
      <c r="G6" s="4"/>
      <c r="H6" s="4"/>
    </row>
    <row r="7" spans="1:8" ht="15" customHeight="1" x14ac:dyDescent="0.4">
      <c r="B7" s="160" t="s">
        <v>578</v>
      </c>
      <c r="C7" s="161" t="s">
        <v>599</v>
      </c>
      <c r="D7" s="4"/>
      <c r="E7" s="4"/>
      <c r="F7" s="4"/>
      <c r="G7" s="4"/>
      <c r="H7" s="4"/>
    </row>
    <row r="8" spans="1:8" ht="15" customHeight="1" x14ac:dyDescent="0.4">
      <c r="B8" s="160" t="s">
        <v>579</v>
      </c>
      <c r="C8" s="161" t="s">
        <v>90</v>
      </c>
      <c r="D8" s="4"/>
      <c r="E8" s="4"/>
      <c r="F8" s="4"/>
      <c r="G8" s="4"/>
      <c r="H8" s="4"/>
    </row>
    <row r="9" spans="1:8" ht="15" customHeight="1" x14ac:dyDescent="0.4">
      <c r="B9" s="160" t="s">
        <v>580</v>
      </c>
      <c r="C9" s="161" t="s">
        <v>53</v>
      </c>
      <c r="D9" s="4"/>
      <c r="E9" s="4"/>
      <c r="F9" s="4"/>
      <c r="G9" s="4"/>
      <c r="H9" s="4"/>
    </row>
    <row r="10" spans="1:8" ht="15" customHeight="1" x14ac:dyDescent="0.4">
      <c r="B10" s="160" t="s">
        <v>581</v>
      </c>
      <c r="C10" s="161" t="s">
        <v>3</v>
      </c>
      <c r="D10" s="4"/>
      <c r="E10" s="4"/>
      <c r="F10" s="4"/>
      <c r="G10" s="4"/>
      <c r="H10" s="4"/>
    </row>
    <row r="11" spans="1:8" ht="15" customHeight="1" x14ac:dyDescent="0.4">
      <c r="B11" s="160" t="s">
        <v>582</v>
      </c>
      <c r="C11" s="161" t="s">
        <v>831</v>
      </c>
      <c r="D11" s="4"/>
      <c r="E11" s="4"/>
      <c r="F11" s="4"/>
      <c r="G11" s="4"/>
      <c r="H11" s="4"/>
    </row>
    <row r="12" spans="1:8" ht="15" customHeight="1" x14ac:dyDescent="0.4">
      <c r="B12" s="160" t="s">
        <v>583</v>
      </c>
      <c r="C12" s="161" t="s">
        <v>600</v>
      </c>
      <c r="D12" s="4"/>
      <c r="E12" s="4"/>
      <c r="F12" s="4"/>
      <c r="G12" s="4"/>
      <c r="H12" s="4"/>
    </row>
    <row r="13" spans="1:8" ht="15" customHeight="1" x14ac:dyDescent="0.4">
      <c r="B13" s="160" t="s">
        <v>584</v>
      </c>
      <c r="C13" s="161" t="s">
        <v>601</v>
      </c>
      <c r="D13" s="4"/>
      <c r="E13" s="4"/>
      <c r="F13" s="4"/>
      <c r="G13" s="4"/>
      <c r="H13" s="4"/>
    </row>
    <row r="14" spans="1:8" ht="15" customHeight="1" x14ac:dyDescent="0.4">
      <c r="B14" s="160" t="s">
        <v>585</v>
      </c>
      <c r="C14" s="161" t="s">
        <v>602</v>
      </c>
      <c r="D14" s="4"/>
      <c r="E14" s="4"/>
      <c r="F14" s="4"/>
      <c r="G14" s="4"/>
      <c r="H14" s="4"/>
    </row>
    <row r="15" spans="1:8" ht="15" customHeight="1" x14ac:dyDescent="0.4">
      <c r="B15" s="160" t="s">
        <v>586</v>
      </c>
      <c r="C15" s="161" t="s">
        <v>603</v>
      </c>
      <c r="D15" s="4"/>
      <c r="E15" s="4"/>
      <c r="F15" s="4"/>
      <c r="G15" s="4"/>
      <c r="H15" s="4"/>
    </row>
    <row r="16" spans="1:8" ht="15" customHeight="1" x14ac:dyDescent="0.4">
      <c r="B16" s="160" t="s">
        <v>587</v>
      </c>
      <c r="C16" s="161" t="s">
        <v>4</v>
      </c>
      <c r="D16" s="4"/>
      <c r="E16" s="4"/>
      <c r="F16" s="4"/>
      <c r="G16" s="4"/>
      <c r="H16" s="4"/>
    </row>
    <row r="17" spans="1:8" ht="15" customHeight="1" x14ac:dyDescent="0.4">
      <c r="B17" s="160" t="s">
        <v>588</v>
      </c>
      <c r="C17" s="161" t="s">
        <v>833</v>
      </c>
      <c r="D17" s="4"/>
      <c r="E17" s="4"/>
      <c r="F17" s="4"/>
      <c r="G17" s="4"/>
      <c r="H17" s="4"/>
    </row>
    <row r="18" spans="1:8" ht="15" customHeight="1" x14ac:dyDescent="0.4">
      <c r="B18" s="160" t="s">
        <v>589</v>
      </c>
      <c r="C18" s="161" t="s">
        <v>604</v>
      </c>
      <c r="D18" s="4"/>
      <c r="E18" s="4"/>
      <c r="F18" s="4"/>
      <c r="G18" s="4"/>
      <c r="H18" s="4"/>
    </row>
    <row r="19" spans="1:8" ht="15" customHeight="1" x14ac:dyDescent="0.4">
      <c r="B19" s="160" t="s">
        <v>590</v>
      </c>
      <c r="C19" s="161" t="s">
        <v>605</v>
      </c>
      <c r="D19" s="4"/>
      <c r="E19" s="4"/>
      <c r="F19" s="4"/>
      <c r="G19" s="4"/>
      <c r="H19" s="4"/>
    </row>
    <row r="20" spans="1:8" ht="15" customHeight="1" x14ac:dyDescent="0.4">
      <c r="B20" s="160" t="s">
        <v>591</v>
      </c>
      <c r="C20" s="161" t="s">
        <v>606</v>
      </c>
      <c r="D20" s="4"/>
      <c r="E20" s="4"/>
      <c r="F20" s="4"/>
      <c r="G20" s="4"/>
      <c r="H20" s="4"/>
    </row>
    <row r="21" spans="1:8" ht="15" customHeight="1" x14ac:dyDescent="0.4">
      <c r="B21" s="160" t="s">
        <v>592</v>
      </c>
      <c r="C21" s="161" t="s">
        <v>607</v>
      </c>
      <c r="D21" s="4"/>
      <c r="E21" s="4"/>
      <c r="F21" s="4"/>
      <c r="G21" s="4"/>
      <c r="H21" s="4"/>
    </row>
    <row r="22" spans="1:8" ht="15" customHeight="1" x14ac:dyDescent="0.4">
      <c r="B22" s="160" t="s">
        <v>593</v>
      </c>
      <c r="C22" s="161" t="s">
        <v>832</v>
      </c>
      <c r="D22" s="4"/>
      <c r="E22" s="4"/>
      <c r="F22" s="4"/>
      <c r="G22" s="4"/>
      <c r="H22" s="4"/>
    </row>
    <row r="23" spans="1:8" ht="15" customHeight="1" x14ac:dyDescent="0.4">
      <c r="B23" s="160" t="s">
        <v>594</v>
      </c>
      <c r="C23" s="161" t="s">
        <v>608</v>
      </c>
      <c r="D23" s="4"/>
      <c r="E23" s="4"/>
      <c r="F23" s="4"/>
      <c r="G23" s="4"/>
      <c r="H23" s="4"/>
    </row>
    <row r="24" spans="1:8" ht="15" customHeight="1" x14ac:dyDescent="0.4">
      <c r="B24" s="160" t="s">
        <v>595</v>
      </c>
      <c r="C24" s="161" t="s">
        <v>609</v>
      </c>
      <c r="D24" s="4"/>
      <c r="E24" s="4"/>
      <c r="F24" s="4"/>
      <c r="G24" s="4"/>
      <c r="H24" s="4"/>
    </row>
    <row r="25" spans="1:8" ht="15" customHeight="1" x14ac:dyDescent="0.4">
      <c r="B25" s="160" t="s">
        <v>596</v>
      </c>
      <c r="C25" s="161" t="s">
        <v>610</v>
      </c>
      <c r="D25" s="4"/>
      <c r="E25" s="4"/>
      <c r="F25" s="4"/>
      <c r="G25" s="4"/>
      <c r="H25" s="4"/>
    </row>
    <row r="26" spans="1:8" ht="15" customHeight="1" x14ac:dyDescent="0.4">
      <c r="B26" s="160" t="s">
        <v>597</v>
      </c>
      <c r="C26" s="161" t="s">
        <v>611</v>
      </c>
      <c r="D26" s="4"/>
      <c r="E26" s="4"/>
      <c r="F26" s="4"/>
      <c r="G26" s="4"/>
      <c r="H26" s="4"/>
    </row>
    <row r="27" spans="1:8" x14ac:dyDescent="0.4">
      <c r="B27" s="131"/>
      <c r="C27" s="4"/>
      <c r="D27" s="4"/>
      <c r="E27" s="4"/>
      <c r="F27" s="4"/>
      <c r="G27" s="4"/>
      <c r="H27" s="4"/>
    </row>
    <row r="28" spans="1:8" ht="19.5" x14ac:dyDescent="0.4">
      <c r="A28" s="7" t="s">
        <v>5</v>
      </c>
      <c r="D28" s="4"/>
      <c r="E28" s="4"/>
      <c r="F28" s="4"/>
      <c r="G28" s="4"/>
      <c r="H28" s="4"/>
    </row>
    <row r="29" spans="1:8" ht="15" customHeight="1" x14ac:dyDescent="0.4">
      <c r="B29" s="160" t="s">
        <v>541</v>
      </c>
      <c r="C29" s="161" t="s">
        <v>6</v>
      </c>
      <c r="D29" s="4"/>
      <c r="E29" s="4"/>
      <c r="F29" s="4"/>
      <c r="G29" s="4"/>
      <c r="H29" s="4"/>
    </row>
    <row r="30" spans="1:8" ht="15" customHeight="1" x14ac:dyDescent="0.4">
      <c r="B30" s="160" t="s">
        <v>542</v>
      </c>
      <c r="C30" s="161" t="s">
        <v>560</v>
      </c>
      <c r="D30" s="4"/>
      <c r="E30" s="4"/>
      <c r="F30" s="4"/>
      <c r="G30" s="4"/>
      <c r="H30" s="4"/>
    </row>
    <row r="31" spans="1:8" ht="15" customHeight="1" x14ac:dyDescent="0.4">
      <c r="B31" s="160" t="s">
        <v>543</v>
      </c>
      <c r="C31" s="161" t="s">
        <v>561</v>
      </c>
      <c r="D31" s="4"/>
      <c r="E31" s="4"/>
      <c r="F31" s="4"/>
      <c r="G31" s="4"/>
      <c r="H31" s="4"/>
    </row>
    <row r="32" spans="1:8" ht="15" customHeight="1" x14ac:dyDescent="0.4">
      <c r="B32" s="160" t="s">
        <v>544</v>
      </c>
      <c r="C32" s="161" t="s">
        <v>8</v>
      </c>
    </row>
    <row r="33" spans="2:8" ht="15" customHeight="1" x14ac:dyDescent="0.4">
      <c r="B33" s="160" t="s">
        <v>545</v>
      </c>
      <c r="C33" s="161" t="s">
        <v>9</v>
      </c>
    </row>
    <row r="34" spans="2:8" ht="15" customHeight="1" x14ac:dyDescent="0.4">
      <c r="B34" s="160" t="s">
        <v>546</v>
      </c>
      <c r="C34" s="161" t="s">
        <v>562</v>
      </c>
      <c r="D34" s="4"/>
      <c r="E34" s="4"/>
      <c r="F34" s="4"/>
      <c r="G34" s="4"/>
      <c r="H34" s="4"/>
    </row>
    <row r="35" spans="2:8" ht="15" customHeight="1" x14ac:dyDescent="0.4">
      <c r="B35" s="160" t="s">
        <v>547</v>
      </c>
      <c r="C35" s="161" t="s">
        <v>563</v>
      </c>
      <c r="D35" s="4"/>
      <c r="E35" s="4"/>
      <c r="F35" s="4"/>
      <c r="G35" s="4"/>
      <c r="H35" s="4"/>
    </row>
    <row r="36" spans="2:8" ht="15" customHeight="1" x14ac:dyDescent="0.4">
      <c r="B36" s="160" t="s">
        <v>548</v>
      </c>
      <c r="C36" s="161" t="s">
        <v>564</v>
      </c>
    </row>
    <row r="37" spans="2:8" ht="15" customHeight="1" x14ac:dyDescent="0.4">
      <c r="B37" s="160" t="s">
        <v>549</v>
      </c>
      <c r="C37" s="161" t="s">
        <v>565</v>
      </c>
      <c r="D37" s="4"/>
      <c r="E37" s="4"/>
      <c r="F37" s="4"/>
      <c r="G37" s="4"/>
      <c r="H37" s="4"/>
    </row>
    <row r="38" spans="2:8" ht="15" customHeight="1" x14ac:dyDescent="0.4">
      <c r="B38" s="160" t="s">
        <v>550</v>
      </c>
      <c r="C38" s="161" t="s">
        <v>566</v>
      </c>
      <c r="D38" s="4"/>
      <c r="E38" s="4"/>
      <c r="F38" s="4"/>
      <c r="G38" s="4"/>
      <c r="H38" s="4"/>
    </row>
    <row r="39" spans="2:8" ht="15" customHeight="1" x14ac:dyDescent="0.4">
      <c r="B39" s="160" t="s">
        <v>551</v>
      </c>
      <c r="C39" s="161" t="s">
        <v>567</v>
      </c>
      <c r="D39" s="4"/>
      <c r="E39" s="4"/>
      <c r="F39" s="4"/>
      <c r="G39" s="4"/>
      <c r="H39" s="4"/>
    </row>
    <row r="40" spans="2:8" ht="15" customHeight="1" x14ac:dyDescent="0.4">
      <c r="B40" s="160" t="s">
        <v>552</v>
      </c>
      <c r="C40" s="161" t="s">
        <v>568</v>
      </c>
      <c r="D40" s="4"/>
      <c r="E40" s="4"/>
      <c r="F40" s="4"/>
      <c r="G40" s="4"/>
      <c r="H40" s="4"/>
    </row>
    <row r="41" spans="2:8" ht="15" customHeight="1" x14ac:dyDescent="0.4">
      <c r="B41" s="160" t="s">
        <v>553</v>
      </c>
      <c r="C41" s="161" t="s">
        <v>569</v>
      </c>
      <c r="D41" s="4"/>
      <c r="E41" s="4"/>
      <c r="F41" s="4"/>
      <c r="G41" s="4"/>
      <c r="H41" s="4"/>
    </row>
    <row r="42" spans="2:8" ht="15" customHeight="1" x14ac:dyDescent="0.4">
      <c r="B42" s="160" t="s">
        <v>554</v>
      </c>
      <c r="C42" s="161" t="s">
        <v>570</v>
      </c>
      <c r="D42" s="4"/>
      <c r="E42" s="4"/>
      <c r="F42" s="4"/>
      <c r="G42" s="4"/>
      <c r="H42" s="4"/>
    </row>
    <row r="43" spans="2:8" ht="15" customHeight="1" x14ac:dyDescent="0.4">
      <c r="B43" s="160" t="s">
        <v>555</v>
      </c>
      <c r="C43" s="161" t="s">
        <v>571</v>
      </c>
      <c r="D43" s="4"/>
      <c r="E43" s="4"/>
      <c r="F43" s="4"/>
      <c r="G43" s="4"/>
      <c r="H43" s="4"/>
    </row>
    <row r="44" spans="2:8" ht="15" customHeight="1" x14ac:dyDescent="0.4">
      <c r="B44" s="160" t="s">
        <v>556</v>
      </c>
      <c r="C44" s="161" t="s">
        <v>572</v>
      </c>
      <c r="D44" s="4"/>
      <c r="E44" s="4"/>
      <c r="F44" s="4"/>
      <c r="G44" s="4"/>
      <c r="H44" s="4"/>
    </row>
    <row r="45" spans="2:8" ht="15" customHeight="1" x14ac:dyDescent="0.4">
      <c r="B45" s="160" t="s">
        <v>557</v>
      </c>
      <c r="C45" s="161" t="s">
        <v>573</v>
      </c>
      <c r="D45" s="4"/>
      <c r="E45" s="4"/>
      <c r="F45" s="4"/>
      <c r="G45" s="4"/>
      <c r="H45" s="4"/>
    </row>
    <row r="46" spans="2:8" ht="15" customHeight="1" x14ac:dyDescent="0.4">
      <c r="B46" s="160" t="s">
        <v>558</v>
      </c>
      <c r="C46" s="161" t="s">
        <v>574</v>
      </c>
      <c r="D46" s="4"/>
      <c r="E46" s="4"/>
      <c r="F46" s="4"/>
      <c r="G46" s="4"/>
      <c r="H46" s="4"/>
    </row>
    <row r="47" spans="2:8" ht="15" customHeight="1" x14ac:dyDescent="0.4">
      <c r="B47" s="160" t="s">
        <v>559</v>
      </c>
      <c r="C47" s="161" t="s">
        <v>7</v>
      </c>
      <c r="D47" s="4"/>
      <c r="E47" s="4"/>
      <c r="F47" s="4"/>
      <c r="G47" s="4"/>
      <c r="H47" s="4"/>
    </row>
    <row r="49" spans="1:3" ht="19.5" x14ac:dyDescent="0.4">
      <c r="A49" s="7" t="s">
        <v>10</v>
      </c>
    </row>
    <row r="50" spans="1:3" ht="15" customHeight="1" x14ac:dyDescent="0.4">
      <c r="B50" s="160" t="s">
        <v>612</v>
      </c>
      <c r="C50" s="161" t="s">
        <v>619</v>
      </c>
    </row>
    <row r="51" spans="1:3" ht="15" customHeight="1" x14ac:dyDescent="0.4">
      <c r="B51" s="160" t="s">
        <v>613</v>
      </c>
      <c r="C51" s="161" t="s">
        <v>620</v>
      </c>
    </row>
    <row r="52" spans="1:3" ht="15" customHeight="1" x14ac:dyDescent="0.4">
      <c r="B52" s="160" t="s">
        <v>614</v>
      </c>
      <c r="C52" s="161" t="s">
        <v>621</v>
      </c>
    </row>
    <row r="53" spans="1:3" ht="15" customHeight="1" x14ac:dyDescent="0.4">
      <c r="B53" s="160" t="s">
        <v>615</v>
      </c>
      <c r="C53" s="161" t="s">
        <v>622</v>
      </c>
    </row>
    <row r="54" spans="1:3" ht="15" customHeight="1" x14ac:dyDescent="0.4">
      <c r="B54" s="160" t="s">
        <v>616</v>
      </c>
      <c r="C54" s="161" t="s">
        <v>623</v>
      </c>
    </row>
    <row r="55" spans="1:3" ht="15" customHeight="1" x14ac:dyDescent="0.4">
      <c r="B55" s="160" t="s">
        <v>617</v>
      </c>
      <c r="C55" s="161" t="s">
        <v>624</v>
      </c>
    </row>
    <row r="56" spans="1:3" ht="15" customHeight="1" x14ac:dyDescent="0.4">
      <c r="B56" s="160" t="s">
        <v>618</v>
      </c>
      <c r="C56" s="161" t="s">
        <v>625</v>
      </c>
    </row>
  </sheetData>
  <phoneticPr fontId="1"/>
  <hyperlinks>
    <hyperlink ref="B4:C4" location="環境1.環境に関する認証取得状況!A1" display="環境1." xr:uid="{00000000-0004-0000-0000-000000000000}"/>
    <hyperlink ref="B5:C5" location="'環境2.食品廃棄物の再生利用実績_x0009_'!A1" display="環境2." xr:uid="{00000000-0004-0000-0000-000001000000}"/>
    <hyperlink ref="B6:C6" location="環境3.PRTR法等届出対象化学物質!A1" display="環境3." xr:uid="{00000000-0004-0000-0000-000002000000}"/>
    <hyperlink ref="B7:C7" location="環境4.容器包装の再商品化義務量!A1" display="環境4." xr:uid="{00000000-0004-0000-0000-000003000000}"/>
    <hyperlink ref="B8:C8" location="環境5.環境会計!A1" display="環境5." xr:uid="{00000000-0004-0000-0000-000004000000}"/>
    <hyperlink ref="B9:C9" location="環境6.環境負荷の全体像!A1" display="環境6." xr:uid="{00000000-0004-0000-0000-000005000000}"/>
    <hyperlink ref="B10:C10" location="'環境7.2021 年度のCO2 排出量'!A1" display="環境7." xr:uid="{00000000-0004-0000-0000-000006000000}"/>
    <hyperlink ref="B11:C11" location="'環境8.CO2排出量（スコープ1・2）'!A1" display="環境8." xr:uid="{00000000-0004-0000-0000-000007000000}"/>
    <hyperlink ref="B12:C12" location="'環境9.エネルギー使用量（スコープ1・2）'!A1" display="環境9." xr:uid="{00000000-0004-0000-0000-000008000000}"/>
    <hyperlink ref="B13:C13" location="環境10.スコープ3排出量!A1" display="環境10." xr:uid="{00000000-0004-0000-0000-000009000000}"/>
    <hyperlink ref="B14:C14" location="'環境11.物流部門のCO2、NOx、燃料排出量'!A1" display="環境11." xr:uid="{00000000-0004-0000-0000-00000A000000}"/>
    <hyperlink ref="B15:C15" location="環境12.販売用資機材新規導入状況!A1" display="環境12." xr:uid="{00000000-0004-0000-0000-00000B000000}"/>
    <hyperlink ref="B16:C16" location="環境13.特定プラスチック使用製品提供量の推移!A1" display="環境13." xr:uid="{00000000-0004-0000-0000-00000C000000}"/>
    <hyperlink ref="B17:C17" location="環境14.水リスク評価結果!A1" display="環境14." xr:uid="{00000000-0004-0000-0000-00000D000000}"/>
    <hyperlink ref="B18:C18" location="環境15.水リスク調査コスト!A1" display="環境15." xr:uid="{00000000-0004-0000-0000-00000E000000}"/>
    <hyperlink ref="B19:C19" location="環境16.海外生産拠点における水の定量データ!A1" display="環境16." xr:uid="{00000000-0004-0000-0000-00000F000000}"/>
    <hyperlink ref="B20:C20" location="環境17.国内生産拠点における水の定量データ!A1" display="環境17." xr:uid="{00000000-0004-0000-0000-000010000000}"/>
    <hyperlink ref="B21:C21" location="環境18.水使用量!A1" display="環境18." xr:uid="{00000000-0004-0000-0000-000011000000}"/>
    <hyperlink ref="B22:C22" location="'環境19. 廃棄物排出量'!A1" display="環境19." xr:uid="{00000000-0004-0000-0000-000012000000}"/>
    <hyperlink ref="B23:C23" location="環境20.種類別廃棄物排出量と再資源化率!A1" display="環境20." xr:uid="{00000000-0004-0000-0000-000013000000}"/>
    <hyperlink ref="B24:C24" location="'環境21. 生産拠点における生物多様性'!A1" display="環境21." xr:uid="{00000000-0004-0000-0000-000014000000}"/>
    <hyperlink ref="B25:C25" location="'環境22.地域別サイトレポート（海外）'!A1" display="環境22." xr:uid="{00000000-0004-0000-0000-000015000000}"/>
    <hyperlink ref="B26:C26" location="環境23.国内サイトレポート!A1" display="環境23." xr:uid="{00000000-0004-0000-0000-000016000000}"/>
    <hyperlink ref="B29:C29" location="'社会1. 低カロリー商品乳製品売上金額比率'!A1" display="社会1." xr:uid="{00000000-0004-0000-0000-000017000000}"/>
    <hyperlink ref="B30:C30" location="社会2.コミュニティ投資額!A1" display="社会2." xr:uid="{00000000-0004-0000-0000-000018000000}"/>
    <hyperlink ref="B31:C31" location="社会3.CSR調達アンケート・スコアごとの取引先数!A1" display="社会3." xr:uid="{00000000-0004-0000-0000-000019000000}"/>
    <hyperlink ref="B32:C32" location="社会4.グリーン購入率!A1" display="社会4." xr:uid="{00000000-0004-0000-0000-00001A000000}"/>
    <hyperlink ref="B33:C33" location="社会5.原材料の地元調達比率!A1" display="社会5." xr:uid="{00000000-0004-0000-0000-00001B000000}"/>
    <hyperlink ref="B34:C34" location="社会6.人権啓発研修!A1" display="社会6." xr:uid="{00000000-0004-0000-0000-00001C000000}"/>
    <hyperlink ref="B35:C35" location="社会7.品質に関する認証取得!A1" display="社会7." xr:uid="{00000000-0004-0000-0000-00001D000000}"/>
    <hyperlink ref="B36:C36" location="社会8.ご相談の件数と内訳!A1" display="社会8." xr:uid="{00000000-0004-0000-0000-00001E000000}"/>
    <hyperlink ref="B37:C37" location="社会9.ヤクルト本社の人材データ!A1" display="社会9." xr:uid="{00000000-0004-0000-0000-00001F000000}"/>
    <hyperlink ref="B38:C38" location="社会10.海外ヤクルトグループの人材データ!A1" display="社会10." xr:uid="{00000000-0004-0000-0000-000020000000}"/>
    <hyperlink ref="B39:C39" location="社会11.女性管理職比率の推移!A1" display="社会11." xr:uid="{00000000-0004-0000-0000-000021000000}"/>
    <hyperlink ref="B40:C40" location="社会12.障がい者雇用率の推移!A1" display="社会12." xr:uid="{00000000-0004-0000-0000-000022000000}"/>
    <hyperlink ref="B41:C41" location="社会13.定年退職時における継続雇用率!A1" display="社会13." xr:uid="{00000000-0004-0000-0000-000023000000}"/>
    <hyperlink ref="B42:C42" location="社会14.年次有給休暇の取得率と月間平均残業時間!A1" display="社会14." xr:uid="{00000000-0004-0000-0000-000024000000}"/>
    <hyperlink ref="B43:C43" location="'社会15. 育児休業取得率の推移'!A1" display="社会15." xr:uid="{00000000-0004-0000-0000-000025000000}"/>
    <hyperlink ref="B44:C44" location="'社会16. 労働災害度数率・強度率'!A1" display="社会16." xr:uid="{00000000-0004-0000-0000-000026000000}"/>
    <hyperlink ref="B45:C45" location="社会17.代田イズム研修会!A1" display="社会17." xr:uid="{00000000-0004-0000-0000-000027000000}"/>
    <hyperlink ref="B46:C46" location="社会18.研修受講時間・費用!A1" display="社会18." xr:uid="{00000000-0004-0000-0000-000028000000}"/>
    <hyperlink ref="B47:C47" location="社会19.初任給と最低賃金との比較!A1" display="社会19." xr:uid="{00000000-0004-0000-0000-000029000000}"/>
    <hyperlink ref="B50:C50" location="ガバナンス1.組織形態!A1" display="ガバナンス1." xr:uid="{00000000-0004-0000-0000-00002A000000}"/>
    <hyperlink ref="B51:C51" location="ガバナンス2.各組織体の開催状況!A1" display="ガバナンス2." xr:uid="{00000000-0004-0000-0000-00002B000000}"/>
    <hyperlink ref="B52:C52" location="ガバナンス3.監査役会における報告内訳!A1" display="ガバナンス3." xr:uid="{00000000-0004-0000-0000-00002C000000}"/>
    <hyperlink ref="B53:C53" location="ガバナンス4.役員報酬!A1" display="ガバナンス4." xr:uid="{00000000-0004-0000-0000-00002D000000}"/>
    <hyperlink ref="B54:C54" location="ガバナンス5.内部通報制度利用実績!A1" display="ガバナンス5." xr:uid="{00000000-0004-0000-0000-00002E000000}"/>
    <hyperlink ref="B55:C55" location="ガバナンス6.各種研修!A1" display="ガバナンス6." xr:uid="{00000000-0004-0000-0000-00002F000000}"/>
    <hyperlink ref="B56:C56" location="ガバナンス7.安否確認システムの訓練参加率!A1" display="ガバナンス7." xr:uid="{00000000-0004-0000-0000-000030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workbookViewId="0"/>
  </sheetViews>
  <sheetFormatPr defaultColWidth="9" defaultRowHeight="15.75" x14ac:dyDescent="0.4"/>
  <cols>
    <col min="1" max="1" width="35.875" style="5" customWidth="1"/>
    <col min="2" max="5" width="12.5" style="5" customWidth="1"/>
    <col min="6" max="16384" width="9" style="5"/>
  </cols>
  <sheetData>
    <row r="1" spans="1:5" ht="18.75" x14ac:dyDescent="0.4">
      <c r="D1" s="6"/>
      <c r="E1" s="158" t="s">
        <v>15</v>
      </c>
    </row>
    <row r="2" spans="1:5" ht="19.5" x14ac:dyDescent="0.4">
      <c r="A2" s="7" t="s">
        <v>16</v>
      </c>
    </row>
    <row r="3" spans="1:5" ht="19.5" x14ac:dyDescent="0.4">
      <c r="A3" s="7"/>
    </row>
    <row r="4" spans="1:5" ht="15" customHeight="1" x14ac:dyDescent="0.4">
      <c r="A4" s="210" t="s">
        <v>204</v>
      </c>
      <c r="B4" s="210"/>
      <c r="C4" s="210"/>
      <c r="D4" s="210"/>
      <c r="E4" s="210"/>
    </row>
    <row r="5" spans="1:5" x14ac:dyDescent="0.4">
      <c r="A5" s="10" t="s">
        <v>129</v>
      </c>
      <c r="B5" s="10">
        <v>2018</v>
      </c>
      <c r="C5" s="43">
        <v>2019</v>
      </c>
      <c r="D5" s="43">
        <v>2020</v>
      </c>
      <c r="E5" s="43">
        <v>2021</v>
      </c>
    </row>
    <row r="6" spans="1:5" x14ac:dyDescent="0.4">
      <c r="A6" s="13" t="s">
        <v>135</v>
      </c>
      <c r="B6" s="14">
        <v>9850</v>
      </c>
      <c r="C6" s="14">
        <v>9987</v>
      </c>
      <c r="D6" s="14">
        <v>10096.700000000001</v>
      </c>
      <c r="E6" s="14">
        <v>10255.383900000001</v>
      </c>
    </row>
    <row r="7" spans="1:5" x14ac:dyDescent="0.4">
      <c r="A7" s="13" t="s">
        <v>136</v>
      </c>
      <c r="B7" s="14">
        <v>19602</v>
      </c>
      <c r="C7" s="14">
        <v>19456</v>
      </c>
      <c r="D7" s="14">
        <v>19281.7</v>
      </c>
      <c r="E7" s="14">
        <v>19246.994205097999</v>
      </c>
    </row>
    <row r="8" spans="1:5" x14ac:dyDescent="0.4">
      <c r="A8" s="49" t="s">
        <v>138</v>
      </c>
      <c r="B8" s="52">
        <v>0.10100000000000001</v>
      </c>
      <c r="C8" s="52">
        <v>0.104</v>
      </c>
      <c r="D8" s="52">
        <v>0.1</v>
      </c>
      <c r="E8" s="52">
        <v>9.8000000000000004E-2</v>
      </c>
    </row>
    <row r="9" spans="1:5" x14ac:dyDescent="0.4">
      <c r="A9" s="51" t="s">
        <v>137</v>
      </c>
      <c r="B9" s="51"/>
      <c r="C9" s="51"/>
      <c r="D9" s="51"/>
    </row>
  </sheetData>
  <mergeCells count="1">
    <mergeCell ref="A4:E4"/>
  </mergeCells>
  <phoneticPr fontId="1"/>
  <hyperlinks>
    <hyperlink ref="E1" location="目次!A1" display="目次に戻る"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workbookViewId="0"/>
  </sheetViews>
  <sheetFormatPr defaultColWidth="9" defaultRowHeight="15.75" x14ac:dyDescent="0.4"/>
  <cols>
    <col min="1" max="1" width="5.625" style="5" customWidth="1"/>
    <col min="2" max="2" width="18.5" style="5" customWidth="1"/>
    <col min="3" max="3" width="12.625" style="5" customWidth="1"/>
    <col min="4" max="4" width="74.375" style="5" customWidth="1"/>
    <col min="5" max="5" width="16.875" style="5" customWidth="1"/>
    <col min="6" max="16384" width="9" style="5"/>
  </cols>
  <sheetData>
    <row r="1" spans="1:6" ht="18.75" x14ac:dyDescent="0.4">
      <c r="E1" s="158" t="s">
        <v>15</v>
      </c>
    </row>
    <row r="2" spans="1:6" ht="19.5" x14ac:dyDescent="0.4">
      <c r="A2" s="7" t="s">
        <v>16</v>
      </c>
    </row>
    <row r="3" spans="1:6" ht="19.5" x14ac:dyDescent="0.4">
      <c r="A3" s="7"/>
    </row>
    <row r="4" spans="1:6" x14ac:dyDescent="0.4">
      <c r="A4" s="210" t="s">
        <v>203</v>
      </c>
      <c r="B4" s="210"/>
      <c r="C4" s="210"/>
      <c r="D4" s="210"/>
      <c r="E4" s="210"/>
    </row>
    <row r="5" spans="1:6" x14ac:dyDescent="0.4">
      <c r="A5" s="224" t="s">
        <v>139</v>
      </c>
      <c r="B5" s="225"/>
      <c r="C5" s="10" t="s">
        <v>140</v>
      </c>
      <c r="D5" s="10" t="s">
        <v>141</v>
      </c>
      <c r="E5" s="43" t="s">
        <v>142</v>
      </c>
    </row>
    <row r="6" spans="1:6" ht="31.5" x14ac:dyDescent="0.4">
      <c r="A6" s="11">
        <v>1</v>
      </c>
      <c r="B6" s="53" t="s">
        <v>143</v>
      </c>
      <c r="C6" s="12" t="s">
        <v>144</v>
      </c>
      <c r="D6" s="54" t="s">
        <v>145</v>
      </c>
      <c r="E6" s="195">
        <v>250037.5</v>
      </c>
      <c r="F6" s="185"/>
    </row>
    <row r="7" spans="1:6" x14ac:dyDescent="0.4">
      <c r="A7" s="11">
        <v>2</v>
      </c>
      <c r="B7" s="53" t="s">
        <v>146</v>
      </c>
      <c r="C7" s="12" t="s">
        <v>144</v>
      </c>
      <c r="D7" s="53" t="s">
        <v>147</v>
      </c>
      <c r="E7" s="17">
        <v>25855</v>
      </c>
      <c r="F7" s="185"/>
    </row>
    <row r="8" spans="1:6" ht="47.25" x14ac:dyDescent="0.4">
      <c r="A8" s="11">
        <v>3</v>
      </c>
      <c r="B8" s="54" t="s">
        <v>148</v>
      </c>
      <c r="C8" s="12" t="s">
        <v>144</v>
      </c>
      <c r="D8" s="54" t="s">
        <v>149</v>
      </c>
      <c r="E8" s="17">
        <v>14043.4</v>
      </c>
      <c r="F8" s="185"/>
    </row>
    <row r="9" spans="1:6" ht="31.5" x14ac:dyDescent="0.4">
      <c r="A9" s="13">
        <v>4</v>
      </c>
      <c r="B9" s="55" t="s">
        <v>150</v>
      </c>
      <c r="C9" s="40" t="s">
        <v>151</v>
      </c>
      <c r="D9" s="56" t="s">
        <v>152</v>
      </c>
      <c r="E9" s="24" t="s">
        <v>153</v>
      </c>
      <c r="F9" s="185"/>
    </row>
    <row r="10" spans="1:6" x14ac:dyDescent="0.4">
      <c r="A10" s="11">
        <v>5</v>
      </c>
      <c r="B10" s="53" t="s">
        <v>154</v>
      </c>
      <c r="C10" s="12" t="s">
        <v>144</v>
      </c>
      <c r="D10" s="54" t="s">
        <v>155</v>
      </c>
      <c r="E10" s="17">
        <v>171</v>
      </c>
      <c r="F10" s="185"/>
    </row>
    <row r="11" spans="1:6" x14ac:dyDescent="0.4">
      <c r="A11" s="11">
        <v>6</v>
      </c>
      <c r="B11" s="53" t="s">
        <v>156</v>
      </c>
      <c r="C11" s="12" t="s">
        <v>144</v>
      </c>
      <c r="D11" s="54" t="s">
        <v>157</v>
      </c>
      <c r="E11" s="17">
        <v>455</v>
      </c>
      <c r="F11" s="185"/>
    </row>
    <row r="12" spans="1:6" x14ac:dyDescent="0.4">
      <c r="A12" s="11">
        <v>7</v>
      </c>
      <c r="B12" s="53" t="s">
        <v>158</v>
      </c>
      <c r="C12" s="12" t="s">
        <v>144</v>
      </c>
      <c r="D12" s="54" t="s">
        <v>159</v>
      </c>
      <c r="E12" s="195">
        <v>1077.0999999999999</v>
      </c>
      <c r="F12" s="185"/>
    </row>
    <row r="13" spans="1:6" ht="31.5" x14ac:dyDescent="0.4">
      <c r="A13" s="13">
        <v>8</v>
      </c>
      <c r="B13" s="55" t="s">
        <v>160</v>
      </c>
      <c r="C13" s="40" t="s">
        <v>151</v>
      </c>
      <c r="D13" s="56" t="s">
        <v>161</v>
      </c>
      <c r="E13" s="24" t="s">
        <v>153</v>
      </c>
      <c r="F13" s="185"/>
    </row>
    <row r="14" spans="1:6" ht="31.5" x14ac:dyDescent="0.4">
      <c r="A14" s="11">
        <v>9</v>
      </c>
      <c r="B14" s="53" t="s">
        <v>162</v>
      </c>
      <c r="C14" s="12" t="s">
        <v>144</v>
      </c>
      <c r="D14" s="54" t="s">
        <v>163</v>
      </c>
      <c r="E14" s="17" t="s">
        <v>153</v>
      </c>
      <c r="F14" s="185"/>
    </row>
    <row r="15" spans="1:6" ht="47.25" x14ac:dyDescent="0.4">
      <c r="A15" s="13">
        <v>10</v>
      </c>
      <c r="B15" s="55" t="s">
        <v>164</v>
      </c>
      <c r="C15" s="40" t="s">
        <v>151</v>
      </c>
      <c r="D15" s="56" t="s">
        <v>165</v>
      </c>
      <c r="E15" s="24" t="s">
        <v>153</v>
      </c>
      <c r="F15" s="185"/>
    </row>
    <row r="16" spans="1:6" ht="31.5" x14ac:dyDescent="0.4">
      <c r="A16" s="13">
        <v>11</v>
      </c>
      <c r="B16" s="55" t="s">
        <v>166</v>
      </c>
      <c r="C16" s="40" t="s">
        <v>151</v>
      </c>
      <c r="D16" s="56" t="s">
        <v>167</v>
      </c>
      <c r="E16" s="24" t="s">
        <v>153</v>
      </c>
      <c r="F16" s="185"/>
    </row>
    <row r="17" spans="1:6" x14ac:dyDescent="0.4">
      <c r="A17" s="11">
        <v>12</v>
      </c>
      <c r="B17" s="53" t="s">
        <v>168</v>
      </c>
      <c r="C17" s="12" t="s">
        <v>144</v>
      </c>
      <c r="D17" s="54" t="s">
        <v>169</v>
      </c>
      <c r="E17" s="195">
        <v>16465.900000000001</v>
      </c>
      <c r="F17" s="185"/>
    </row>
    <row r="18" spans="1:6" x14ac:dyDescent="0.4">
      <c r="A18" s="11">
        <v>13</v>
      </c>
      <c r="B18" s="53" t="s">
        <v>170</v>
      </c>
      <c r="C18" s="12" t="s">
        <v>144</v>
      </c>
      <c r="D18" s="54" t="s">
        <v>171</v>
      </c>
      <c r="E18" s="17">
        <v>17616</v>
      </c>
      <c r="F18" s="185"/>
    </row>
    <row r="19" spans="1:6" ht="31.5" x14ac:dyDescent="0.4">
      <c r="A19" s="13">
        <v>14</v>
      </c>
      <c r="B19" s="55" t="s">
        <v>172</v>
      </c>
      <c r="C19" s="40" t="s">
        <v>151</v>
      </c>
      <c r="D19" s="56" t="s">
        <v>173</v>
      </c>
      <c r="E19" s="24" t="s">
        <v>153</v>
      </c>
      <c r="F19" s="185"/>
    </row>
    <row r="20" spans="1:6" ht="31.5" x14ac:dyDescent="0.4">
      <c r="A20" s="13">
        <v>15</v>
      </c>
      <c r="B20" s="16" t="s">
        <v>174</v>
      </c>
      <c r="C20" s="42" t="s">
        <v>151</v>
      </c>
      <c r="D20" s="13" t="s">
        <v>175</v>
      </c>
      <c r="E20" s="44" t="s">
        <v>153</v>
      </c>
      <c r="F20" s="185"/>
    </row>
    <row r="21" spans="1:6" x14ac:dyDescent="0.4">
      <c r="A21" s="226" t="s">
        <v>105</v>
      </c>
      <c r="B21" s="227"/>
      <c r="C21" s="227"/>
      <c r="D21" s="228"/>
      <c r="E21" s="24">
        <v>325721</v>
      </c>
      <c r="F21" s="185"/>
    </row>
    <row r="22" spans="1:6" x14ac:dyDescent="0.4">
      <c r="A22" s="5" t="s">
        <v>176</v>
      </c>
    </row>
  </sheetData>
  <mergeCells count="3">
    <mergeCell ref="A4:E4"/>
    <mergeCell ref="A5:B5"/>
    <mergeCell ref="A21:D21"/>
  </mergeCells>
  <phoneticPr fontId="1"/>
  <hyperlinks>
    <hyperlink ref="E1" location="目次!A1" display="目次に戻る"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heetViews>
  <sheetFormatPr defaultColWidth="9" defaultRowHeight="15.75" x14ac:dyDescent="0.4"/>
  <cols>
    <col min="1" max="1" width="44.25" style="5" customWidth="1"/>
    <col min="2" max="3" width="12.125" style="5" customWidth="1"/>
    <col min="4" max="4" width="12" style="5" customWidth="1"/>
    <col min="5" max="6" width="12.125" style="5" customWidth="1"/>
    <col min="7" max="16384" width="9" style="5"/>
  </cols>
  <sheetData>
    <row r="1" spans="1:6" ht="18.75" x14ac:dyDescent="0.4">
      <c r="F1" s="158" t="s">
        <v>15</v>
      </c>
    </row>
    <row r="2" spans="1:6" ht="19.5" x14ac:dyDescent="0.4">
      <c r="A2" s="7" t="s">
        <v>16</v>
      </c>
    </row>
    <row r="3" spans="1:6" ht="19.5" x14ac:dyDescent="0.4">
      <c r="A3" s="7"/>
    </row>
    <row r="4" spans="1:6" ht="15.75" customHeight="1" x14ac:dyDescent="0.4">
      <c r="A4" s="205" t="s">
        <v>202</v>
      </c>
      <c r="B4" s="229"/>
      <c r="C4" s="229"/>
      <c r="D4" s="229"/>
      <c r="E4" s="229"/>
      <c r="F4" s="229"/>
    </row>
    <row r="5" spans="1:6" ht="18.75" x14ac:dyDescent="0.4">
      <c r="A5" s="230" t="s">
        <v>507</v>
      </c>
      <c r="B5" s="231"/>
      <c r="C5" s="231"/>
      <c r="D5" s="231"/>
      <c r="E5" s="231"/>
      <c r="F5" s="231"/>
    </row>
    <row r="6" spans="1:6" x14ac:dyDescent="0.4">
      <c r="A6" s="10" t="s">
        <v>129</v>
      </c>
      <c r="B6" s="10">
        <v>2017</v>
      </c>
      <c r="C6" s="10">
        <v>2018</v>
      </c>
      <c r="D6" s="43">
        <v>2019</v>
      </c>
      <c r="E6" s="43">
        <v>2020</v>
      </c>
      <c r="F6" s="43">
        <v>2021</v>
      </c>
    </row>
    <row r="7" spans="1:6" ht="24.6" customHeight="1" x14ac:dyDescent="0.4">
      <c r="A7" s="59" t="s">
        <v>187</v>
      </c>
      <c r="B7" s="60">
        <f t="shared" ref="B7:E7" si="0">+B12+B14</f>
        <v>7670.9</v>
      </c>
      <c r="C7" s="60">
        <f t="shared" si="0"/>
        <v>6804.3</v>
      </c>
      <c r="D7" s="60">
        <f t="shared" si="0"/>
        <v>6935.8</v>
      </c>
      <c r="E7" s="60">
        <f t="shared" si="0"/>
        <v>6829.1</v>
      </c>
      <c r="F7" s="60">
        <v>6850</v>
      </c>
    </row>
    <row r="8" spans="1:6" ht="24.6" customHeight="1" x14ac:dyDescent="0.4">
      <c r="A8" s="59" t="s">
        <v>188</v>
      </c>
      <c r="B8" s="60">
        <v>10339</v>
      </c>
      <c r="C8" s="60">
        <v>10485</v>
      </c>
      <c r="D8" s="60">
        <v>10487</v>
      </c>
      <c r="E8" s="60">
        <v>10902</v>
      </c>
      <c r="F8" s="60">
        <v>11593.1</v>
      </c>
    </row>
    <row r="9" spans="1:6" ht="24.6" customHeight="1" x14ac:dyDescent="0.4">
      <c r="A9" s="59" t="s">
        <v>177</v>
      </c>
      <c r="B9" s="60">
        <v>330</v>
      </c>
      <c r="C9" s="60">
        <v>322.7</v>
      </c>
      <c r="D9" s="60">
        <v>319.8</v>
      </c>
      <c r="E9" s="60">
        <v>324</v>
      </c>
      <c r="F9" s="60">
        <v>320</v>
      </c>
    </row>
    <row r="10" spans="1:6" ht="18.75" x14ac:dyDescent="0.4">
      <c r="A10"/>
      <c r="B10"/>
      <c r="C10"/>
      <c r="D10"/>
      <c r="E10"/>
      <c r="F10"/>
    </row>
    <row r="11" spans="1:6" hidden="1" x14ac:dyDescent="0.4">
      <c r="A11" s="10" t="s">
        <v>129</v>
      </c>
      <c r="B11" s="10">
        <v>2017</v>
      </c>
      <c r="C11" s="10">
        <v>2018</v>
      </c>
      <c r="D11" s="43">
        <v>2019</v>
      </c>
      <c r="E11" s="43">
        <v>2020</v>
      </c>
      <c r="F11" s="43">
        <v>2021</v>
      </c>
    </row>
    <row r="12" spans="1:6" ht="17.25" hidden="1" x14ac:dyDescent="0.4">
      <c r="A12" s="13" t="s">
        <v>178</v>
      </c>
      <c r="B12" s="24">
        <v>5673</v>
      </c>
      <c r="C12" s="24">
        <v>5004</v>
      </c>
      <c r="D12" s="24">
        <v>5033</v>
      </c>
      <c r="E12" s="24">
        <v>4843</v>
      </c>
      <c r="F12" s="47">
        <v>4861</v>
      </c>
    </row>
    <row r="13" spans="1:6" ht="17.25" hidden="1" x14ac:dyDescent="0.4">
      <c r="A13" s="13" t="s">
        <v>179</v>
      </c>
      <c r="B13" s="24">
        <v>10339</v>
      </c>
      <c r="C13" s="24">
        <v>10485</v>
      </c>
      <c r="D13" s="24">
        <v>10487</v>
      </c>
      <c r="E13" s="24">
        <v>10902</v>
      </c>
      <c r="F13" s="47">
        <v>11593</v>
      </c>
    </row>
    <row r="14" spans="1:6" hidden="1" x14ac:dyDescent="0.4">
      <c r="A14" s="32" t="s">
        <v>180</v>
      </c>
      <c r="B14" s="57">
        <v>1997.9</v>
      </c>
      <c r="C14" s="57">
        <v>1800.3</v>
      </c>
      <c r="D14" s="57">
        <v>1902.8</v>
      </c>
      <c r="E14" s="57">
        <v>1986.1</v>
      </c>
      <c r="F14" s="58">
        <v>1986.1</v>
      </c>
    </row>
    <row r="15" spans="1:6" hidden="1" x14ac:dyDescent="0.4">
      <c r="A15" s="32" t="s">
        <v>177</v>
      </c>
      <c r="B15" s="57">
        <v>330</v>
      </c>
      <c r="C15" s="57">
        <v>322.7</v>
      </c>
      <c r="D15" s="57">
        <v>319.8</v>
      </c>
      <c r="E15" s="57">
        <v>324</v>
      </c>
      <c r="F15" s="58">
        <v>320</v>
      </c>
    </row>
    <row r="16" spans="1:6" hidden="1" x14ac:dyDescent="0.4"/>
    <row r="17" spans="1:6" ht="18.75" x14ac:dyDescent="0.4">
      <c r="A17" s="210" t="s">
        <v>181</v>
      </c>
      <c r="B17" s="232"/>
      <c r="C17" s="232"/>
      <c r="D17" s="34"/>
      <c r="E17" s="34"/>
      <c r="F17" s="34"/>
    </row>
    <row r="18" spans="1:6" ht="33" x14ac:dyDescent="0.4">
      <c r="A18" s="10"/>
      <c r="B18" s="10" t="s">
        <v>182</v>
      </c>
      <c r="C18" s="10" t="s">
        <v>183</v>
      </c>
    </row>
    <row r="19" spans="1:6" x14ac:dyDescent="0.4">
      <c r="A19" s="13" t="s">
        <v>184</v>
      </c>
      <c r="B19" s="61">
        <v>1884</v>
      </c>
      <c r="C19" s="22">
        <v>0.5</v>
      </c>
    </row>
    <row r="20" spans="1:6" x14ac:dyDescent="0.4">
      <c r="A20" s="13" t="s">
        <v>185</v>
      </c>
      <c r="B20" s="61">
        <v>4336</v>
      </c>
      <c r="C20" s="22">
        <v>1.2</v>
      </c>
    </row>
    <row r="21" spans="1:6" x14ac:dyDescent="0.4">
      <c r="A21" s="13" t="s">
        <v>186</v>
      </c>
      <c r="B21" s="61">
        <v>6220</v>
      </c>
      <c r="C21" s="22">
        <v>1.7</v>
      </c>
    </row>
  </sheetData>
  <mergeCells count="3">
    <mergeCell ref="A4:F4"/>
    <mergeCell ref="A5:F5"/>
    <mergeCell ref="A17:C17"/>
  </mergeCells>
  <phoneticPr fontId="1"/>
  <hyperlinks>
    <hyperlink ref="F1" location="目次!A1" display="目次に戻る" xr:uid="{00000000-0004-0000-0B00-000000000000}"/>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heetViews>
  <sheetFormatPr defaultColWidth="9" defaultRowHeight="15.75" x14ac:dyDescent="0.4"/>
  <cols>
    <col min="1" max="1" width="37.125" style="5" customWidth="1"/>
    <col min="2" max="6" width="12.625" style="5" customWidth="1"/>
    <col min="7" max="16384" width="9" style="5"/>
  </cols>
  <sheetData>
    <row r="1" spans="1:6" ht="18.75" x14ac:dyDescent="0.4">
      <c r="E1" s="6"/>
      <c r="F1" s="158" t="s">
        <v>15</v>
      </c>
    </row>
    <row r="2" spans="1:6" ht="19.5" x14ac:dyDescent="0.4">
      <c r="A2" s="7" t="s">
        <v>16</v>
      </c>
    </row>
    <row r="3" spans="1:6" ht="19.5" x14ac:dyDescent="0.4">
      <c r="A3" s="7"/>
    </row>
    <row r="4" spans="1:6" x14ac:dyDescent="0.4">
      <c r="A4" s="205" t="s">
        <v>201</v>
      </c>
      <c r="B4" s="205"/>
      <c r="C4" s="32"/>
    </row>
    <row r="5" spans="1:6" x14ac:dyDescent="0.4">
      <c r="A5" s="43" t="s">
        <v>189</v>
      </c>
      <c r="B5" s="10">
        <v>2017</v>
      </c>
      <c r="C5" s="10">
        <v>2018</v>
      </c>
      <c r="D5" s="10">
        <v>2019</v>
      </c>
      <c r="E5" s="10">
        <v>2020</v>
      </c>
      <c r="F5" s="10">
        <v>2021</v>
      </c>
    </row>
    <row r="6" spans="1:6" x14ac:dyDescent="0.4">
      <c r="A6" s="13" t="s">
        <v>190</v>
      </c>
      <c r="B6" s="24">
        <v>73</v>
      </c>
      <c r="C6" s="24">
        <v>96</v>
      </c>
      <c r="D6" s="24">
        <v>79</v>
      </c>
      <c r="E6" s="24">
        <v>72</v>
      </c>
      <c r="F6" s="24">
        <v>72</v>
      </c>
    </row>
    <row r="7" spans="1:6" x14ac:dyDescent="0.4">
      <c r="A7" s="13" t="s">
        <v>191</v>
      </c>
      <c r="B7" s="24">
        <v>6</v>
      </c>
      <c r="C7" s="24">
        <v>4</v>
      </c>
      <c r="D7" s="24">
        <v>3</v>
      </c>
      <c r="E7" s="24">
        <v>2</v>
      </c>
      <c r="F7" s="24">
        <v>2</v>
      </c>
    </row>
    <row r="8" spans="1:6" x14ac:dyDescent="0.4">
      <c r="A8" s="13" t="s">
        <v>192</v>
      </c>
      <c r="B8" s="24">
        <v>366</v>
      </c>
      <c r="C8" s="24">
        <v>329</v>
      </c>
      <c r="D8" s="24">
        <v>303</v>
      </c>
      <c r="E8" s="24">
        <v>311</v>
      </c>
      <c r="F8" s="24">
        <v>456</v>
      </c>
    </row>
    <row r="9" spans="1:6" x14ac:dyDescent="0.4">
      <c r="A9" s="15" t="s">
        <v>193</v>
      </c>
      <c r="B9" s="44">
        <v>999</v>
      </c>
      <c r="C9" s="44">
        <v>825</v>
      </c>
      <c r="D9" s="44">
        <v>962</v>
      </c>
      <c r="E9" s="44">
        <v>846</v>
      </c>
      <c r="F9" s="44">
        <v>954</v>
      </c>
    </row>
    <row r="10" spans="1:6" x14ac:dyDescent="0.4">
      <c r="A10" s="16" t="s">
        <v>194</v>
      </c>
      <c r="B10" s="24">
        <v>126</v>
      </c>
      <c r="C10" s="24">
        <v>96</v>
      </c>
      <c r="D10" s="24">
        <v>89</v>
      </c>
      <c r="E10" s="24">
        <v>34</v>
      </c>
      <c r="F10" s="24">
        <v>52</v>
      </c>
    </row>
    <row r="11" spans="1:6" ht="17.25" x14ac:dyDescent="0.4">
      <c r="A11" s="16" t="s">
        <v>195</v>
      </c>
      <c r="B11" s="24">
        <v>206</v>
      </c>
      <c r="C11" s="24">
        <v>142</v>
      </c>
      <c r="D11" s="24">
        <v>47</v>
      </c>
      <c r="E11" s="24">
        <v>87</v>
      </c>
      <c r="F11" s="24">
        <v>151</v>
      </c>
    </row>
    <row r="12" spans="1:6" x14ac:dyDescent="0.4">
      <c r="A12" s="48" t="s">
        <v>851</v>
      </c>
    </row>
  </sheetData>
  <mergeCells count="1">
    <mergeCell ref="A4:B4"/>
  </mergeCells>
  <phoneticPr fontId="1"/>
  <hyperlinks>
    <hyperlink ref="F1" location="目次!A1" display="目次に戻る"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workbookViewId="0"/>
  </sheetViews>
  <sheetFormatPr defaultColWidth="9" defaultRowHeight="15.75" x14ac:dyDescent="0.4"/>
  <cols>
    <col min="1" max="1" width="37.125" style="5" customWidth="1"/>
    <col min="2" max="6" width="12.625" style="5" customWidth="1"/>
    <col min="7" max="16384" width="9" style="5"/>
  </cols>
  <sheetData>
    <row r="1" spans="1:6" ht="18.75" x14ac:dyDescent="0.4">
      <c r="E1" s="6"/>
      <c r="F1" s="158" t="s">
        <v>15</v>
      </c>
    </row>
    <row r="2" spans="1:6" ht="19.5" x14ac:dyDescent="0.4">
      <c r="A2" s="7" t="s">
        <v>16</v>
      </c>
      <c r="C2" s="170"/>
      <c r="D2" s="170"/>
      <c r="E2" s="170"/>
    </row>
    <row r="3" spans="1:6" ht="19.5" x14ac:dyDescent="0.4">
      <c r="A3" s="7"/>
    </row>
    <row r="4" spans="1:6" x14ac:dyDescent="0.4">
      <c r="A4" s="205" t="s">
        <v>200</v>
      </c>
      <c r="B4" s="205"/>
      <c r="C4" s="32"/>
    </row>
    <row r="5" spans="1:6" x14ac:dyDescent="0.4">
      <c r="A5" s="43" t="s">
        <v>473</v>
      </c>
      <c r="B5" s="171">
        <v>2018</v>
      </c>
      <c r="C5" s="171">
        <v>2019</v>
      </c>
      <c r="D5" s="171">
        <v>2020</v>
      </c>
      <c r="E5" s="171">
        <v>2021</v>
      </c>
      <c r="F5" s="171">
        <v>2022</v>
      </c>
    </row>
    <row r="6" spans="1:6" x14ac:dyDescent="0.4">
      <c r="A6" s="62" t="s">
        <v>196</v>
      </c>
      <c r="B6" s="15">
        <v>89.3</v>
      </c>
      <c r="C6" s="15">
        <v>80.099999999999994</v>
      </c>
      <c r="D6" s="15">
        <v>60.5</v>
      </c>
      <c r="E6" s="15">
        <v>52.8</v>
      </c>
      <c r="F6" s="15">
        <v>30</v>
      </c>
    </row>
    <row r="7" spans="1:6" x14ac:dyDescent="0.4">
      <c r="A7" s="63" t="s">
        <v>197</v>
      </c>
      <c r="B7" s="44" t="s">
        <v>835</v>
      </c>
      <c r="C7" s="44" t="s">
        <v>835</v>
      </c>
      <c r="D7" s="44" t="s">
        <v>835</v>
      </c>
      <c r="E7" s="15">
        <v>52.7</v>
      </c>
      <c r="F7" s="15">
        <v>29</v>
      </c>
    </row>
    <row r="8" spans="1:6" x14ac:dyDescent="0.4">
      <c r="A8" s="62" t="s">
        <v>198</v>
      </c>
      <c r="B8" s="183" t="s">
        <v>857</v>
      </c>
      <c r="C8" s="15">
        <v>89.7</v>
      </c>
      <c r="D8" s="15">
        <v>75.5</v>
      </c>
      <c r="E8" s="15">
        <v>87.3</v>
      </c>
      <c r="F8" s="15">
        <v>56.8</v>
      </c>
    </row>
    <row r="9" spans="1:6" x14ac:dyDescent="0.4">
      <c r="A9" s="63" t="s">
        <v>197</v>
      </c>
      <c r="B9" s="44" t="s">
        <v>835</v>
      </c>
      <c r="C9" s="44" t="s">
        <v>835</v>
      </c>
      <c r="D9" s="44" t="s">
        <v>835</v>
      </c>
      <c r="E9" s="15">
        <v>87</v>
      </c>
      <c r="F9" s="15">
        <v>55</v>
      </c>
    </row>
    <row r="10" spans="1:6" x14ac:dyDescent="0.4">
      <c r="A10" s="62" t="s">
        <v>199</v>
      </c>
      <c r="B10" s="44" t="s">
        <v>835</v>
      </c>
      <c r="C10" s="15">
        <v>9.1999999999999993</v>
      </c>
      <c r="D10" s="15">
        <v>19.600000000000001</v>
      </c>
      <c r="E10" s="15">
        <v>7.7</v>
      </c>
      <c r="F10" s="15">
        <v>22.8</v>
      </c>
    </row>
    <row r="11" spans="1:6" x14ac:dyDescent="0.4">
      <c r="A11" s="63" t="s">
        <v>197</v>
      </c>
      <c r="B11" s="44" t="s">
        <v>835</v>
      </c>
      <c r="C11" s="44" t="s">
        <v>835</v>
      </c>
      <c r="D11" s="44" t="s">
        <v>835</v>
      </c>
      <c r="E11" s="15">
        <v>7.8</v>
      </c>
      <c r="F11" s="15">
        <v>23.7</v>
      </c>
    </row>
    <row r="12" spans="1:6" x14ac:dyDescent="0.4">
      <c r="A12" s="48" t="s">
        <v>852</v>
      </c>
    </row>
  </sheetData>
  <mergeCells count="1">
    <mergeCell ref="A4:B4"/>
  </mergeCells>
  <phoneticPr fontId="1"/>
  <hyperlinks>
    <hyperlink ref="F1" location="目次!A1" display="目次に戻る"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ColWidth="9" defaultRowHeight="15.75" x14ac:dyDescent="0.4"/>
  <cols>
    <col min="1" max="1" width="34.75" style="5" customWidth="1"/>
    <col min="2" max="3" width="14.125" style="5" customWidth="1"/>
    <col min="4" max="16384" width="9" style="5"/>
  </cols>
  <sheetData>
    <row r="1" spans="1:3" ht="18.75" x14ac:dyDescent="0.4">
      <c r="C1" s="158" t="s">
        <v>15</v>
      </c>
    </row>
    <row r="2" spans="1:3" ht="19.5" x14ac:dyDescent="0.4">
      <c r="A2" s="7" t="s">
        <v>16</v>
      </c>
    </row>
    <row r="3" spans="1:3" ht="19.5" x14ac:dyDescent="0.4">
      <c r="A3" s="7"/>
    </row>
    <row r="4" spans="1:3" x14ac:dyDescent="0.4">
      <c r="A4" s="210" t="s">
        <v>219</v>
      </c>
      <c r="B4" s="210"/>
      <c r="C4" s="210"/>
    </row>
    <row r="5" spans="1:3" x14ac:dyDescent="0.4">
      <c r="A5" s="233" t="s">
        <v>208</v>
      </c>
      <c r="B5" s="224" t="s">
        <v>209</v>
      </c>
      <c r="C5" s="225"/>
    </row>
    <row r="6" spans="1:3" x14ac:dyDescent="0.4">
      <c r="A6" s="234"/>
      <c r="B6" s="64" t="s">
        <v>210</v>
      </c>
      <c r="C6" s="64" t="s">
        <v>211</v>
      </c>
    </row>
    <row r="7" spans="1:3" x14ac:dyDescent="0.4">
      <c r="A7" s="13" t="s">
        <v>212</v>
      </c>
      <c r="B7" s="24">
        <v>0</v>
      </c>
      <c r="C7" s="24">
        <v>1</v>
      </c>
    </row>
    <row r="8" spans="1:3" x14ac:dyDescent="0.4">
      <c r="A8" s="13" t="s">
        <v>213</v>
      </c>
      <c r="B8" s="24">
        <v>0</v>
      </c>
      <c r="C8" s="24">
        <v>10</v>
      </c>
    </row>
    <row r="9" spans="1:3" x14ac:dyDescent="0.4">
      <c r="A9" s="13" t="s">
        <v>214</v>
      </c>
      <c r="B9" s="24">
        <v>4</v>
      </c>
      <c r="C9" s="24">
        <v>8</v>
      </c>
    </row>
    <row r="10" spans="1:3" x14ac:dyDescent="0.4">
      <c r="A10" s="13" t="s">
        <v>215</v>
      </c>
      <c r="B10" s="24">
        <v>7</v>
      </c>
      <c r="C10" s="24">
        <v>8</v>
      </c>
    </row>
    <row r="11" spans="1:3" x14ac:dyDescent="0.4">
      <c r="A11" s="13" t="s">
        <v>216</v>
      </c>
      <c r="B11" s="24">
        <v>1</v>
      </c>
      <c r="C11" s="24">
        <v>0</v>
      </c>
    </row>
    <row r="12" spans="1:3" x14ac:dyDescent="0.4">
      <c r="A12" s="13" t="s">
        <v>217</v>
      </c>
      <c r="B12" s="24">
        <v>12</v>
      </c>
      <c r="C12" s="24">
        <v>27</v>
      </c>
    </row>
    <row r="13" spans="1:3" x14ac:dyDescent="0.4">
      <c r="A13" s="209" t="s">
        <v>218</v>
      </c>
      <c r="B13" s="209"/>
      <c r="C13" s="209"/>
    </row>
  </sheetData>
  <mergeCells count="4">
    <mergeCell ref="A4:C4"/>
    <mergeCell ref="A5:A6"/>
    <mergeCell ref="B5:C5"/>
    <mergeCell ref="A13:C13"/>
  </mergeCells>
  <phoneticPr fontId="1"/>
  <hyperlinks>
    <hyperlink ref="C1" location="目次!A1" display="目次に戻る"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
  <sheetViews>
    <sheetView workbookViewId="0"/>
  </sheetViews>
  <sheetFormatPr defaultColWidth="9" defaultRowHeight="15.75" x14ac:dyDescent="0.4"/>
  <cols>
    <col min="1" max="1" width="18" style="5" customWidth="1"/>
    <col min="2" max="2" width="18.125" style="5" customWidth="1"/>
    <col min="3" max="3" width="18.25" style="5" customWidth="1"/>
    <col min="4" max="6" width="18.125" style="5" customWidth="1"/>
    <col min="7" max="16384" width="9" style="5"/>
  </cols>
  <sheetData>
    <row r="1" spans="1:6" ht="18.75" x14ac:dyDescent="0.4">
      <c r="E1" s="6"/>
      <c r="F1" s="158" t="s">
        <v>15</v>
      </c>
    </row>
    <row r="2" spans="1:6" ht="19.5" x14ac:dyDescent="0.4">
      <c r="A2" s="7" t="s">
        <v>16</v>
      </c>
    </row>
    <row r="3" spans="1:6" ht="19.5" x14ac:dyDescent="0.4">
      <c r="A3" s="7"/>
    </row>
    <row r="4" spans="1:6" x14ac:dyDescent="0.4">
      <c r="A4" s="210" t="s">
        <v>863</v>
      </c>
      <c r="B4" s="210"/>
      <c r="C4" s="210"/>
      <c r="D4" s="210"/>
      <c r="E4" s="210"/>
    </row>
    <row r="5" spans="1:6" x14ac:dyDescent="0.4">
      <c r="A5" s="10" t="s">
        <v>129</v>
      </c>
      <c r="B5" s="10">
        <v>2017</v>
      </c>
      <c r="C5" s="10">
        <v>2018</v>
      </c>
      <c r="D5" s="43">
        <v>2019</v>
      </c>
      <c r="E5" s="43">
        <v>2020</v>
      </c>
      <c r="F5" s="43">
        <v>2021</v>
      </c>
    </row>
    <row r="6" spans="1:6" x14ac:dyDescent="0.4">
      <c r="A6" s="65" t="s">
        <v>220</v>
      </c>
      <c r="B6" s="24">
        <v>0</v>
      </c>
      <c r="C6" s="24">
        <v>90</v>
      </c>
      <c r="D6" s="24">
        <v>120</v>
      </c>
      <c r="E6" s="24">
        <v>0</v>
      </c>
      <c r="F6" s="24">
        <v>0</v>
      </c>
    </row>
    <row r="7" spans="1:6" x14ac:dyDescent="0.4">
      <c r="A7" s="209"/>
      <c r="B7" s="209"/>
      <c r="C7" s="209"/>
      <c r="D7" s="209"/>
      <c r="E7" s="209"/>
    </row>
  </sheetData>
  <mergeCells count="2">
    <mergeCell ref="A4:E4"/>
    <mergeCell ref="A7:E7"/>
  </mergeCells>
  <phoneticPr fontId="1"/>
  <hyperlinks>
    <hyperlink ref="F1" location="目次!A1" display="目次に戻る"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5"/>
  <sheetViews>
    <sheetView zoomScaleNormal="100" workbookViewId="0"/>
  </sheetViews>
  <sheetFormatPr defaultColWidth="9" defaultRowHeight="14.25" x14ac:dyDescent="0.4"/>
  <cols>
    <col min="1" max="1" width="33.75" style="4" bestFit="1" customWidth="1"/>
    <col min="2" max="2" width="13.5" style="66" bestFit="1" customWidth="1"/>
    <col min="3" max="3" width="10.75" style="4" customWidth="1"/>
    <col min="4" max="4" width="11.25" style="4" customWidth="1"/>
    <col min="5" max="5" width="12.125" style="4" customWidth="1"/>
    <col min="6" max="6" width="6.25" style="4" customWidth="1"/>
    <col min="7" max="7" width="9.125" style="4" bestFit="1" customWidth="1"/>
    <col min="8" max="8" width="9.625" style="4" customWidth="1"/>
    <col min="9" max="10" width="11.25" style="4" bestFit="1" customWidth="1"/>
    <col min="11" max="11" width="9.75" style="4" bestFit="1" customWidth="1"/>
    <col min="12" max="12" width="9.25" style="4" bestFit="1" customWidth="1"/>
    <col min="13" max="13" width="8.125" style="4" bestFit="1" customWidth="1"/>
    <col min="14" max="14" width="9.75" style="4" bestFit="1" customWidth="1"/>
    <col min="15" max="15" width="11" style="4" bestFit="1" customWidth="1"/>
    <col min="16" max="16384" width="9" style="4"/>
  </cols>
  <sheetData>
    <row r="1" spans="1:15" ht="18.75" x14ac:dyDescent="0.4">
      <c r="O1" s="158" t="s">
        <v>15</v>
      </c>
    </row>
    <row r="2" spans="1:15" x14ac:dyDescent="0.4">
      <c r="A2" s="67" t="s">
        <v>16</v>
      </c>
      <c r="B2" s="68"/>
    </row>
    <row r="3" spans="1:15" ht="15.75" customHeight="1" x14ac:dyDescent="0.4">
      <c r="A3" s="67"/>
      <c r="B3" s="68"/>
    </row>
    <row r="4" spans="1:15" ht="15.75" customHeight="1" x14ac:dyDescent="0.4">
      <c r="A4" s="237" t="s">
        <v>314</v>
      </c>
      <c r="B4" s="237"/>
      <c r="C4" s="237"/>
      <c r="D4" s="69"/>
      <c r="O4" s="4" t="s">
        <v>221</v>
      </c>
    </row>
    <row r="5" spans="1:15" x14ac:dyDescent="0.4">
      <c r="A5" s="235" t="s">
        <v>222</v>
      </c>
      <c r="B5" s="235" t="s">
        <v>223</v>
      </c>
      <c r="C5" s="235" t="s">
        <v>224</v>
      </c>
      <c r="D5" s="235" t="s">
        <v>225</v>
      </c>
      <c r="E5" s="235"/>
      <c r="F5" s="235"/>
      <c r="G5" s="235"/>
      <c r="H5" s="235"/>
      <c r="I5" s="235" t="s">
        <v>226</v>
      </c>
      <c r="J5" s="235" t="s">
        <v>227</v>
      </c>
      <c r="K5" s="235"/>
      <c r="L5" s="235"/>
      <c r="M5" s="235"/>
      <c r="N5" s="235"/>
      <c r="O5" s="235" t="s">
        <v>228</v>
      </c>
    </row>
    <row r="6" spans="1:15" x14ac:dyDescent="0.4">
      <c r="A6" s="235"/>
      <c r="B6" s="235"/>
      <c r="C6" s="235"/>
      <c r="D6" s="235"/>
      <c r="E6" s="235"/>
      <c r="F6" s="235"/>
      <c r="G6" s="235"/>
      <c r="H6" s="235"/>
      <c r="I6" s="235"/>
      <c r="J6" s="235"/>
      <c r="K6" s="235"/>
      <c r="L6" s="235"/>
      <c r="M6" s="235"/>
      <c r="N6" s="235"/>
      <c r="O6" s="235"/>
    </row>
    <row r="7" spans="1:15" ht="40.5" customHeight="1" x14ac:dyDescent="0.4">
      <c r="A7" s="235"/>
      <c r="B7" s="235"/>
      <c r="C7" s="235"/>
      <c r="D7" s="235" t="s">
        <v>229</v>
      </c>
      <c r="E7" s="235" t="s">
        <v>230</v>
      </c>
      <c r="F7" s="235" t="s">
        <v>231</v>
      </c>
      <c r="G7" s="235" t="s">
        <v>232</v>
      </c>
      <c r="H7" s="235" t="s">
        <v>233</v>
      </c>
      <c r="I7" s="235"/>
      <c r="J7" s="235" t="s">
        <v>234</v>
      </c>
      <c r="K7" s="235" t="s">
        <v>235</v>
      </c>
      <c r="L7" s="238" t="s">
        <v>236</v>
      </c>
      <c r="M7" s="235" t="s">
        <v>237</v>
      </c>
      <c r="N7" s="238" t="s">
        <v>238</v>
      </c>
      <c r="O7" s="235"/>
    </row>
    <row r="8" spans="1:15" x14ac:dyDescent="0.4">
      <c r="A8" s="235"/>
      <c r="B8" s="235"/>
      <c r="C8" s="235"/>
      <c r="D8" s="235"/>
      <c r="E8" s="235"/>
      <c r="F8" s="235"/>
      <c r="G8" s="235"/>
      <c r="H8" s="235"/>
      <c r="I8" s="235"/>
      <c r="J8" s="235"/>
      <c r="K8" s="235"/>
      <c r="L8" s="239"/>
      <c r="M8" s="235"/>
      <c r="N8" s="239"/>
      <c r="O8" s="235"/>
    </row>
    <row r="9" spans="1:15" x14ac:dyDescent="0.4">
      <c r="A9" s="70" t="s">
        <v>239</v>
      </c>
      <c r="B9" s="70" t="s">
        <v>240</v>
      </c>
      <c r="C9" s="181">
        <v>159059</v>
      </c>
      <c r="D9" s="181">
        <v>0</v>
      </c>
      <c r="E9" s="181">
        <v>159059</v>
      </c>
      <c r="F9" s="181">
        <v>0</v>
      </c>
      <c r="G9" s="181">
        <v>0</v>
      </c>
      <c r="H9" s="181">
        <v>0</v>
      </c>
      <c r="I9" s="181">
        <v>133135</v>
      </c>
      <c r="J9" s="181">
        <v>124226</v>
      </c>
      <c r="K9" s="181">
        <v>0</v>
      </c>
      <c r="L9" s="181">
        <v>0</v>
      </c>
      <c r="M9" s="181">
        <v>0</v>
      </c>
      <c r="N9" s="181">
        <v>8909</v>
      </c>
      <c r="O9" s="181">
        <f>C9-I9</f>
        <v>25924</v>
      </c>
    </row>
    <row r="10" spans="1:15" x14ac:dyDescent="0.4">
      <c r="A10" s="70" t="s">
        <v>241</v>
      </c>
      <c r="B10" s="70" t="s">
        <v>242</v>
      </c>
      <c r="C10" s="181">
        <v>332601</v>
      </c>
      <c r="D10" s="181">
        <v>332601</v>
      </c>
      <c r="E10" s="181">
        <v>0</v>
      </c>
      <c r="F10" s="181">
        <v>0</v>
      </c>
      <c r="G10" s="181">
        <v>0</v>
      </c>
      <c r="H10" s="181">
        <v>0</v>
      </c>
      <c r="I10" s="181">
        <v>235443</v>
      </c>
      <c r="J10" s="181">
        <v>0</v>
      </c>
      <c r="K10" s="181">
        <v>233518</v>
      </c>
      <c r="L10" s="181">
        <v>0</v>
      </c>
      <c r="M10" s="181">
        <v>0</v>
      </c>
      <c r="N10" s="181">
        <v>1925</v>
      </c>
      <c r="O10" s="181">
        <f t="shared" ref="O10:O34" si="0">C10-I10</f>
        <v>97158</v>
      </c>
    </row>
    <row r="11" spans="1:15" x14ac:dyDescent="0.4">
      <c r="A11" s="70" t="s">
        <v>243</v>
      </c>
      <c r="B11" s="70" t="s">
        <v>244</v>
      </c>
      <c r="C11" s="181">
        <v>55188</v>
      </c>
      <c r="D11" s="181">
        <v>0</v>
      </c>
      <c r="E11" s="181">
        <v>55188</v>
      </c>
      <c r="F11" s="181">
        <v>0</v>
      </c>
      <c r="G11" s="181">
        <v>0</v>
      </c>
      <c r="H11" s="181">
        <v>0</v>
      </c>
      <c r="I11" s="181">
        <v>48914</v>
      </c>
      <c r="J11" s="181">
        <v>48914</v>
      </c>
      <c r="K11" s="181">
        <v>0</v>
      </c>
      <c r="L11" s="181">
        <v>0</v>
      </c>
      <c r="M11" s="181">
        <v>0</v>
      </c>
      <c r="N11" s="181"/>
      <c r="O11" s="181">
        <f t="shared" si="0"/>
        <v>6274</v>
      </c>
    </row>
    <row r="12" spans="1:15" ht="14.45" customHeight="1" x14ac:dyDescent="0.4">
      <c r="A12" s="236" t="s">
        <v>245</v>
      </c>
      <c r="B12" s="70" t="s">
        <v>246</v>
      </c>
      <c r="C12" s="181">
        <v>148739</v>
      </c>
      <c r="D12" s="181">
        <v>27014</v>
      </c>
      <c r="E12" s="181">
        <v>121725</v>
      </c>
      <c r="F12" s="181">
        <v>0</v>
      </c>
      <c r="G12" s="181">
        <v>0</v>
      </c>
      <c r="H12" s="181">
        <v>0</v>
      </c>
      <c r="I12" s="181">
        <v>49523</v>
      </c>
      <c r="J12" s="181">
        <v>0</v>
      </c>
      <c r="K12" s="181">
        <v>32781</v>
      </c>
      <c r="L12" s="181">
        <v>0</v>
      </c>
      <c r="M12" s="181">
        <v>0</v>
      </c>
      <c r="N12" s="181">
        <v>16742</v>
      </c>
      <c r="O12" s="181">
        <f t="shared" si="0"/>
        <v>99216</v>
      </c>
    </row>
    <row r="13" spans="1:15" ht="14.45" customHeight="1" x14ac:dyDescent="0.4">
      <c r="A13" s="236"/>
      <c r="B13" s="70" t="s">
        <v>247</v>
      </c>
      <c r="C13" s="181">
        <v>179003</v>
      </c>
      <c r="D13" s="181">
        <v>179003</v>
      </c>
      <c r="E13" s="181">
        <v>0</v>
      </c>
      <c r="F13" s="181">
        <v>0</v>
      </c>
      <c r="G13" s="181">
        <v>0</v>
      </c>
      <c r="H13" s="181">
        <v>0</v>
      </c>
      <c r="I13" s="181">
        <v>108935</v>
      </c>
      <c r="J13" s="181">
        <v>0</v>
      </c>
      <c r="K13" s="181">
        <v>0</v>
      </c>
      <c r="L13" s="181">
        <v>0</v>
      </c>
      <c r="M13" s="181">
        <v>0</v>
      </c>
      <c r="N13" s="181">
        <v>108935</v>
      </c>
      <c r="O13" s="181">
        <f t="shared" si="0"/>
        <v>70068</v>
      </c>
    </row>
    <row r="14" spans="1:15" ht="28.5" x14ac:dyDescent="0.4">
      <c r="A14" s="70" t="s">
        <v>248</v>
      </c>
      <c r="B14" s="70" t="s">
        <v>249</v>
      </c>
      <c r="C14" s="181">
        <v>175250.80080663293</v>
      </c>
      <c r="D14" s="181">
        <v>0</v>
      </c>
      <c r="E14" s="181">
        <v>175250.80080663293</v>
      </c>
      <c r="F14" s="181">
        <v>0</v>
      </c>
      <c r="G14" s="181">
        <v>0</v>
      </c>
      <c r="H14" s="181">
        <v>0</v>
      </c>
      <c r="I14" s="181">
        <v>99474.862632021701</v>
      </c>
      <c r="J14" s="181">
        <v>99474.862632021701</v>
      </c>
      <c r="K14" s="181">
        <v>0</v>
      </c>
      <c r="L14" s="181">
        <v>0</v>
      </c>
      <c r="M14" s="181">
        <v>0</v>
      </c>
      <c r="N14" s="181">
        <v>0</v>
      </c>
      <c r="O14" s="181">
        <f t="shared" si="0"/>
        <v>75775.938174611234</v>
      </c>
    </row>
    <row r="15" spans="1:15" x14ac:dyDescent="0.4">
      <c r="A15" s="70" t="s">
        <v>250</v>
      </c>
      <c r="B15" s="70" t="s">
        <v>251</v>
      </c>
      <c r="C15" s="181">
        <v>585806</v>
      </c>
      <c r="D15" s="181">
        <v>585806</v>
      </c>
      <c r="E15" s="181">
        <v>0</v>
      </c>
      <c r="F15" s="181">
        <v>0</v>
      </c>
      <c r="G15" s="181">
        <v>0</v>
      </c>
      <c r="H15" s="181">
        <v>0</v>
      </c>
      <c r="I15" s="181">
        <v>200183</v>
      </c>
      <c r="J15" s="181">
        <v>200183</v>
      </c>
      <c r="K15" s="181">
        <v>0</v>
      </c>
      <c r="L15" s="181">
        <v>0</v>
      </c>
      <c r="M15" s="181">
        <v>0</v>
      </c>
      <c r="N15" s="181">
        <v>0</v>
      </c>
      <c r="O15" s="181">
        <f t="shared" si="0"/>
        <v>385623</v>
      </c>
    </row>
    <row r="16" spans="1:15" x14ac:dyDescent="0.4">
      <c r="A16" s="70" t="s">
        <v>252</v>
      </c>
      <c r="B16" s="70" t="s">
        <v>253</v>
      </c>
      <c r="C16" s="181">
        <v>35653</v>
      </c>
      <c r="D16" s="181">
        <v>0</v>
      </c>
      <c r="E16" s="181">
        <v>35653</v>
      </c>
      <c r="F16" s="181">
        <v>0</v>
      </c>
      <c r="G16" s="181">
        <v>0</v>
      </c>
      <c r="H16" s="181">
        <v>0</v>
      </c>
      <c r="I16" s="181">
        <v>15330.8</v>
      </c>
      <c r="J16" s="181">
        <v>15330.8</v>
      </c>
      <c r="K16" s="181">
        <v>0</v>
      </c>
      <c r="L16" s="181">
        <v>0</v>
      </c>
      <c r="M16" s="181">
        <v>0</v>
      </c>
      <c r="N16" s="181">
        <v>0</v>
      </c>
      <c r="O16" s="181">
        <f t="shared" si="0"/>
        <v>20322.2</v>
      </c>
    </row>
    <row r="17" spans="1:15" ht="14.45" customHeight="1" x14ac:dyDescent="0.4">
      <c r="A17" s="236" t="s">
        <v>254</v>
      </c>
      <c r="B17" s="70" t="s">
        <v>255</v>
      </c>
      <c r="C17" s="181">
        <v>95203.1</v>
      </c>
      <c r="D17" s="181">
        <v>95203.1</v>
      </c>
      <c r="E17" s="181">
        <v>0</v>
      </c>
      <c r="F17" s="181">
        <v>0</v>
      </c>
      <c r="G17" s="181">
        <v>0</v>
      </c>
      <c r="H17" s="181">
        <v>0</v>
      </c>
      <c r="I17" s="181">
        <v>32669</v>
      </c>
      <c r="J17" s="181">
        <v>0</v>
      </c>
      <c r="K17" s="181">
        <v>32669</v>
      </c>
      <c r="L17" s="181">
        <v>0</v>
      </c>
      <c r="M17" s="181">
        <v>0</v>
      </c>
      <c r="N17" s="181">
        <v>0</v>
      </c>
      <c r="O17" s="181">
        <f t="shared" si="0"/>
        <v>62534.100000000006</v>
      </c>
    </row>
    <row r="18" spans="1:15" ht="14.45" customHeight="1" x14ac:dyDescent="0.4">
      <c r="A18" s="236"/>
      <c r="B18" s="70" t="s">
        <v>256</v>
      </c>
      <c r="C18" s="181">
        <v>272611</v>
      </c>
      <c r="D18" s="181">
        <v>272611</v>
      </c>
      <c r="E18" s="181">
        <v>0</v>
      </c>
      <c r="F18" s="181">
        <v>0</v>
      </c>
      <c r="G18" s="181">
        <v>0</v>
      </c>
      <c r="H18" s="181">
        <v>0</v>
      </c>
      <c r="I18" s="181">
        <v>120123</v>
      </c>
      <c r="J18" s="181">
        <v>103167</v>
      </c>
      <c r="K18" s="181">
        <v>0</v>
      </c>
      <c r="L18" s="181">
        <v>0</v>
      </c>
      <c r="M18" s="181">
        <v>0</v>
      </c>
      <c r="N18" s="181">
        <v>16956</v>
      </c>
      <c r="O18" s="181">
        <f t="shared" si="0"/>
        <v>152488</v>
      </c>
    </row>
    <row r="19" spans="1:15" x14ac:dyDescent="0.4">
      <c r="A19" s="236" t="s">
        <v>257</v>
      </c>
      <c r="B19" s="70" t="s">
        <v>258</v>
      </c>
      <c r="C19" s="181">
        <v>211966</v>
      </c>
      <c r="D19" s="181">
        <v>211966</v>
      </c>
      <c r="E19" s="181">
        <v>0</v>
      </c>
      <c r="F19" s="181">
        <v>0</v>
      </c>
      <c r="G19" s="181">
        <v>0</v>
      </c>
      <c r="H19" s="181">
        <v>0</v>
      </c>
      <c r="I19" s="181">
        <v>63658</v>
      </c>
      <c r="J19" s="181">
        <v>0</v>
      </c>
      <c r="K19" s="181">
        <v>63658</v>
      </c>
      <c r="L19" s="181">
        <v>0</v>
      </c>
      <c r="M19" s="181">
        <v>0</v>
      </c>
      <c r="N19" s="181">
        <v>0</v>
      </c>
      <c r="O19" s="181">
        <f t="shared" si="0"/>
        <v>148308</v>
      </c>
    </row>
    <row r="20" spans="1:15" ht="28.9" customHeight="1" x14ac:dyDescent="0.4">
      <c r="A20" s="236"/>
      <c r="B20" s="70" t="s">
        <v>259</v>
      </c>
      <c r="C20" s="181">
        <v>278514</v>
      </c>
      <c r="D20" s="181">
        <v>0</v>
      </c>
      <c r="E20" s="181">
        <v>278514</v>
      </c>
      <c r="F20" s="181">
        <v>0</v>
      </c>
      <c r="G20" s="181">
        <v>0</v>
      </c>
      <c r="H20" s="181">
        <v>0</v>
      </c>
      <c r="I20" s="181">
        <v>180034.1</v>
      </c>
      <c r="J20" s="181">
        <v>180034.1</v>
      </c>
      <c r="K20" s="181">
        <v>0</v>
      </c>
      <c r="L20" s="181">
        <v>0</v>
      </c>
      <c r="M20" s="181">
        <v>0</v>
      </c>
      <c r="N20" s="181">
        <v>0</v>
      </c>
      <c r="O20" s="181">
        <f t="shared" si="0"/>
        <v>98479.9</v>
      </c>
    </row>
    <row r="21" spans="1:15" x14ac:dyDescent="0.4">
      <c r="A21" s="70" t="s">
        <v>260</v>
      </c>
      <c r="B21" s="70" t="s">
        <v>261</v>
      </c>
      <c r="C21" s="181">
        <v>30434</v>
      </c>
      <c r="D21" s="181">
        <v>0</v>
      </c>
      <c r="E21" s="181">
        <v>30434</v>
      </c>
      <c r="F21" s="181">
        <v>0</v>
      </c>
      <c r="G21" s="181">
        <v>0</v>
      </c>
      <c r="H21" s="181">
        <v>0</v>
      </c>
      <c r="I21" s="181">
        <v>22197</v>
      </c>
      <c r="J21" s="181">
        <v>22197</v>
      </c>
      <c r="K21" s="181">
        <v>0</v>
      </c>
      <c r="L21" s="181">
        <v>0</v>
      </c>
      <c r="M21" s="181">
        <v>0</v>
      </c>
      <c r="N21" s="181">
        <v>0</v>
      </c>
      <c r="O21" s="181">
        <f t="shared" si="0"/>
        <v>8237</v>
      </c>
    </row>
    <row r="22" spans="1:15" x14ac:dyDescent="0.4">
      <c r="A22" s="70" t="s">
        <v>262</v>
      </c>
      <c r="B22" s="70" t="s">
        <v>263</v>
      </c>
      <c r="C22" s="181">
        <v>58599</v>
      </c>
      <c r="D22" s="181">
        <v>0</v>
      </c>
      <c r="E22" s="181">
        <v>58599</v>
      </c>
      <c r="F22" s="181">
        <v>0</v>
      </c>
      <c r="G22" s="181">
        <v>0</v>
      </c>
      <c r="H22" s="181">
        <v>0</v>
      </c>
      <c r="I22" s="181">
        <v>30565</v>
      </c>
      <c r="J22" s="181">
        <v>30565</v>
      </c>
      <c r="K22" s="181">
        <v>0</v>
      </c>
      <c r="L22" s="181">
        <v>0</v>
      </c>
      <c r="M22" s="181">
        <v>0</v>
      </c>
      <c r="N22" s="181">
        <v>0</v>
      </c>
      <c r="O22" s="181">
        <f t="shared" si="0"/>
        <v>28034</v>
      </c>
    </row>
    <row r="23" spans="1:15" ht="14.45" customHeight="1" x14ac:dyDescent="0.4">
      <c r="A23" s="236" t="s">
        <v>264</v>
      </c>
      <c r="B23" s="70" t="s">
        <v>265</v>
      </c>
      <c r="C23" s="181">
        <v>154649</v>
      </c>
      <c r="D23" s="181">
        <v>0</v>
      </c>
      <c r="E23" s="181">
        <v>154649</v>
      </c>
      <c r="F23" s="181">
        <v>0</v>
      </c>
      <c r="G23" s="181">
        <v>0</v>
      </c>
      <c r="H23" s="181">
        <v>0</v>
      </c>
      <c r="I23" s="181">
        <v>97236</v>
      </c>
      <c r="J23" s="181">
        <v>97236</v>
      </c>
      <c r="K23" s="181">
        <v>0</v>
      </c>
      <c r="L23" s="181">
        <v>0</v>
      </c>
      <c r="M23" s="181">
        <v>0</v>
      </c>
      <c r="N23" s="181">
        <v>0</v>
      </c>
      <c r="O23" s="181">
        <f t="shared" si="0"/>
        <v>57413</v>
      </c>
    </row>
    <row r="24" spans="1:15" ht="14.45" customHeight="1" x14ac:dyDescent="0.4">
      <c r="A24" s="236"/>
      <c r="B24" s="70" t="s">
        <v>266</v>
      </c>
      <c r="C24" s="181">
        <v>188274</v>
      </c>
      <c r="D24" s="181">
        <v>0</v>
      </c>
      <c r="E24" s="181">
        <v>188274</v>
      </c>
      <c r="F24" s="181">
        <v>0</v>
      </c>
      <c r="G24" s="181">
        <v>0</v>
      </c>
      <c r="H24" s="181">
        <v>0</v>
      </c>
      <c r="I24" s="181">
        <v>112311</v>
      </c>
      <c r="J24" s="181">
        <v>112311</v>
      </c>
      <c r="K24" s="181">
        <v>0</v>
      </c>
      <c r="L24" s="181">
        <v>0</v>
      </c>
      <c r="M24" s="181">
        <v>0</v>
      </c>
      <c r="N24" s="181">
        <v>0</v>
      </c>
      <c r="O24" s="181">
        <f t="shared" si="0"/>
        <v>75963</v>
      </c>
    </row>
    <row r="25" spans="1:15" x14ac:dyDescent="0.4">
      <c r="A25" s="236"/>
      <c r="B25" s="70" t="s">
        <v>267</v>
      </c>
      <c r="C25" s="181">
        <v>265700</v>
      </c>
      <c r="D25" s="181">
        <v>0</v>
      </c>
      <c r="E25" s="181">
        <v>265700</v>
      </c>
      <c r="F25" s="181">
        <v>0</v>
      </c>
      <c r="G25" s="181">
        <v>0</v>
      </c>
      <c r="H25" s="181">
        <v>0</v>
      </c>
      <c r="I25" s="181">
        <v>221216</v>
      </c>
      <c r="J25" s="181">
        <v>221216</v>
      </c>
      <c r="K25" s="181">
        <v>0</v>
      </c>
      <c r="L25" s="181">
        <v>0</v>
      </c>
      <c r="M25" s="181">
        <v>0</v>
      </c>
      <c r="N25" s="181">
        <v>0</v>
      </c>
      <c r="O25" s="181">
        <f t="shared" si="0"/>
        <v>44484</v>
      </c>
    </row>
    <row r="26" spans="1:15" x14ac:dyDescent="0.4">
      <c r="A26" s="236"/>
      <c r="B26" s="70" t="s">
        <v>268</v>
      </c>
      <c r="C26" s="181">
        <v>94814</v>
      </c>
      <c r="D26" s="181">
        <v>0</v>
      </c>
      <c r="E26" s="181">
        <v>94814</v>
      </c>
      <c r="F26" s="181">
        <v>0</v>
      </c>
      <c r="G26" s="181">
        <v>0</v>
      </c>
      <c r="H26" s="181">
        <v>0</v>
      </c>
      <c r="I26" s="181">
        <v>56888</v>
      </c>
      <c r="J26" s="181">
        <v>56888</v>
      </c>
      <c r="K26" s="181">
        <v>0</v>
      </c>
      <c r="L26" s="181">
        <v>0</v>
      </c>
      <c r="M26" s="181">
        <v>0</v>
      </c>
      <c r="N26" s="181">
        <v>0</v>
      </c>
      <c r="O26" s="181">
        <f t="shared" si="0"/>
        <v>37926</v>
      </c>
    </row>
    <row r="27" spans="1:15" x14ac:dyDescent="0.4">
      <c r="A27" s="236"/>
      <c r="B27" s="70" t="s">
        <v>269</v>
      </c>
      <c r="C27" s="181">
        <v>392200</v>
      </c>
      <c r="D27" s="181">
        <v>0</v>
      </c>
      <c r="E27" s="181">
        <v>392200</v>
      </c>
      <c r="F27" s="181">
        <v>0</v>
      </c>
      <c r="G27" s="181">
        <v>0</v>
      </c>
      <c r="H27" s="181">
        <v>0</v>
      </c>
      <c r="I27" s="181">
        <v>263799</v>
      </c>
      <c r="J27" s="181">
        <v>0</v>
      </c>
      <c r="K27" s="181">
        <v>263799</v>
      </c>
      <c r="L27" s="181">
        <v>0</v>
      </c>
      <c r="M27" s="181">
        <v>0</v>
      </c>
      <c r="N27" s="181">
        <v>0</v>
      </c>
      <c r="O27" s="181">
        <f t="shared" si="0"/>
        <v>128401</v>
      </c>
    </row>
    <row r="28" spans="1:15" x14ac:dyDescent="0.4">
      <c r="A28" s="236"/>
      <c r="B28" s="70" t="s">
        <v>270</v>
      </c>
      <c r="C28" s="181">
        <v>335623</v>
      </c>
      <c r="D28" s="181">
        <v>0</v>
      </c>
      <c r="E28" s="181">
        <v>335623</v>
      </c>
      <c r="F28" s="181">
        <v>0</v>
      </c>
      <c r="G28" s="181">
        <v>0</v>
      </c>
      <c r="H28" s="181">
        <v>0</v>
      </c>
      <c r="I28" s="181">
        <v>256894</v>
      </c>
      <c r="J28" s="181">
        <v>222583</v>
      </c>
      <c r="K28" s="181">
        <v>0</v>
      </c>
      <c r="L28" s="181">
        <v>0</v>
      </c>
      <c r="M28" s="181">
        <v>0</v>
      </c>
      <c r="N28" s="181">
        <v>34311</v>
      </c>
      <c r="O28" s="181">
        <f t="shared" si="0"/>
        <v>78729</v>
      </c>
    </row>
    <row r="29" spans="1:15" x14ac:dyDescent="0.4">
      <c r="A29" s="70" t="s">
        <v>271</v>
      </c>
      <c r="B29" s="70" t="s">
        <v>272</v>
      </c>
      <c r="C29" s="181">
        <v>98220</v>
      </c>
      <c r="D29" s="181">
        <v>0</v>
      </c>
      <c r="E29" s="181">
        <v>98220</v>
      </c>
      <c r="F29" s="181">
        <v>0</v>
      </c>
      <c r="G29" s="181">
        <v>0</v>
      </c>
      <c r="H29" s="181">
        <v>0</v>
      </c>
      <c r="I29" s="181">
        <v>50869</v>
      </c>
      <c r="J29" s="181">
        <v>0</v>
      </c>
      <c r="K29" s="181">
        <v>50869</v>
      </c>
      <c r="L29" s="181">
        <v>0</v>
      </c>
      <c r="M29" s="181">
        <v>0</v>
      </c>
      <c r="N29" s="181">
        <v>0</v>
      </c>
      <c r="O29" s="181">
        <f t="shared" si="0"/>
        <v>47351</v>
      </c>
    </row>
    <row r="30" spans="1:15" x14ac:dyDescent="0.4">
      <c r="A30" s="70" t="s">
        <v>273</v>
      </c>
      <c r="B30" s="70" t="s">
        <v>274</v>
      </c>
      <c r="C30" s="181">
        <v>65081</v>
      </c>
      <c r="D30" s="181">
        <v>64313</v>
      </c>
      <c r="E30" s="181">
        <v>768</v>
      </c>
      <c r="F30" s="181">
        <v>0</v>
      </c>
      <c r="G30" s="181">
        <v>0</v>
      </c>
      <c r="H30" s="181">
        <v>0</v>
      </c>
      <c r="I30" s="181">
        <v>14378</v>
      </c>
      <c r="J30" s="181">
        <v>0</v>
      </c>
      <c r="K30" s="181">
        <v>0</v>
      </c>
      <c r="L30" s="181">
        <v>0</v>
      </c>
      <c r="M30" s="181">
        <v>0</v>
      </c>
      <c r="N30" s="181">
        <v>14378</v>
      </c>
      <c r="O30" s="181">
        <f t="shared" si="0"/>
        <v>50703</v>
      </c>
    </row>
    <row r="31" spans="1:15" x14ac:dyDescent="0.4">
      <c r="A31" s="70" t="s">
        <v>275</v>
      </c>
      <c r="B31" s="70" t="s">
        <v>276</v>
      </c>
      <c r="C31" s="181">
        <v>110779</v>
      </c>
      <c r="D31" s="181">
        <v>0</v>
      </c>
      <c r="E31" s="181">
        <v>110779</v>
      </c>
      <c r="F31" s="181">
        <v>0</v>
      </c>
      <c r="G31" s="181">
        <v>0</v>
      </c>
      <c r="H31" s="181">
        <v>0</v>
      </c>
      <c r="I31" s="181">
        <v>47062</v>
      </c>
      <c r="J31" s="181">
        <v>47062</v>
      </c>
      <c r="K31" s="181">
        <v>0</v>
      </c>
      <c r="L31" s="181">
        <v>0</v>
      </c>
      <c r="M31" s="181">
        <v>0</v>
      </c>
      <c r="N31" s="181">
        <v>0</v>
      </c>
      <c r="O31" s="181">
        <f t="shared" si="0"/>
        <v>63717</v>
      </c>
    </row>
    <row r="32" spans="1:15" x14ac:dyDescent="0.4">
      <c r="A32" s="70" t="s">
        <v>277</v>
      </c>
      <c r="B32" s="70" t="s">
        <v>278</v>
      </c>
      <c r="C32" s="181">
        <v>147789.4</v>
      </c>
      <c r="D32" s="181">
        <v>0</v>
      </c>
      <c r="E32" s="181">
        <v>147789.4</v>
      </c>
      <c r="F32" s="181">
        <v>0</v>
      </c>
      <c r="G32" s="181">
        <v>0</v>
      </c>
      <c r="H32" s="181">
        <v>0</v>
      </c>
      <c r="I32" s="181">
        <v>75198.3</v>
      </c>
      <c r="J32" s="181">
        <v>75198.3</v>
      </c>
      <c r="K32" s="181">
        <v>0</v>
      </c>
      <c r="L32" s="181">
        <v>0</v>
      </c>
      <c r="M32" s="181">
        <v>0</v>
      </c>
      <c r="N32" s="181">
        <v>0</v>
      </c>
      <c r="O32" s="181">
        <f t="shared" si="0"/>
        <v>72591.099999999991</v>
      </c>
    </row>
    <row r="33" spans="1:15" x14ac:dyDescent="0.4">
      <c r="A33" s="70" t="s">
        <v>279</v>
      </c>
      <c r="B33" s="70" t="s">
        <v>280</v>
      </c>
      <c r="C33" s="181">
        <v>6355</v>
      </c>
      <c r="D33" s="181">
        <v>0</v>
      </c>
      <c r="E33" s="181">
        <v>6355</v>
      </c>
      <c r="F33" s="181">
        <v>0</v>
      </c>
      <c r="G33" s="181">
        <v>0</v>
      </c>
      <c r="H33" s="181">
        <v>0</v>
      </c>
      <c r="I33" s="181">
        <v>5804</v>
      </c>
      <c r="J33" s="181">
        <v>5800</v>
      </c>
      <c r="K33" s="181">
        <v>0</v>
      </c>
      <c r="L33" s="181">
        <v>0</v>
      </c>
      <c r="M33" s="181">
        <v>0</v>
      </c>
      <c r="N33" s="181">
        <v>4</v>
      </c>
      <c r="O33" s="181">
        <f t="shared" si="0"/>
        <v>551</v>
      </c>
    </row>
    <row r="34" spans="1:15" x14ac:dyDescent="0.4">
      <c r="A34" s="71" t="s">
        <v>281</v>
      </c>
      <c r="B34" s="71"/>
      <c r="C34" s="182">
        <f>SUM(C9:C33)</f>
        <v>4478111.3008066332</v>
      </c>
      <c r="D34" s="182">
        <f t="shared" ref="D34:E34" si="1">SUM(D9:D33)</f>
        <v>1768517.1</v>
      </c>
      <c r="E34" s="182">
        <f t="shared" si="1"/>
        <v>2709594.2008066331</v>
      </c>
      <c r="F34" s="182">
        <f>SUM(F9:F33)</f>
        <v>0</v>
      </c>
      <c r="G34" s="182">
        <f t="shared" ref="G34:H34" si="2">SUM(G9:G33)</f>
        <v>0</v>
      </c>
      <c r="H34" s="182">
        <f t="shared" si="2"/>
        <v>0</v>
      </c>
      <c r="I34" s="182">
        <f>SUM(I9:I33)</f>
        <v>2541840.0626320215</v>
      </c>
      <c r="J34" s="182">
        <f>SUM(J9:J33)</f>
        <v>1662386.0626320217</v>
      </c>
      <c r="K34" s="182">
        <f t="shared" ref="K34:N34" si="3">SUM(K9:K33)</f>
        <v>677294</v>
      </c>
      <c r="L34" s="182">
        <f t="shared" si="3"/>
        <v>0</v>
      </c>
      <c r="M34" s="182">
        <f t="shared" si="3"/>
        <v>0</v>
      </c>
      <c r="N34" s="182">
        <f t="shared" si="3"/>
        <v>202160</v>
      </c>
      <c r="O34" s="181">
        <f t="shared" si="0"/>
        <v>1936271.2381746117</v>
      </c>
    </row>
    <row r="35" spans="1:15" x14ac:dyDescent="0.4">
      <c r="A35" s="4" t="s">
        <v>282</v>
      </c>
    </row>
  </sheetData>
  <mergeCells count="22">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 ref="D5:H6"/>
    <mergeCell ref="A17:A18"/>
    <mergeCell ref="A4:C4"/>
    <mergeCell ref="A5:A8"/>
    <mergeCell ref="B5:B8"/>
    <mergeCell ref="C5:C8"/>
  </mergeCells>
  <phoneticPr fontId="1"/>
  <hyperlinks>
    <hyperlink ref="O1" location="目次!A1" display="目次に戻る"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zoomScale="80" zoomScaleNormal="80" workbookViewId="0"/>
  </sheetViews>
  <sheetFormatPr defaultRowHeight="18.75" x14ac:dyDescent="0.4"/>
  <cols>
    <col min="1" max="1" width="9.25" bestFit="1" customWidth="1"/>
    <col min="2" max="2" width="11.125" bestFit="1" customWidth="1"/>
    <col min="3" max="4" width="14.125" bestFit="1" customWidth="1"/>
    <col min="5" max="5" width="6.25" bestFit="1" customWidth="1"/>
    <col min="6" max="6" width="12.25" bestFit="1" customWidth="1"/>
    <col min="7" max="7" width="9.5" bestFit="1" customWidth="1"/>
    <col min="8" max="8" width="11.125" bestFit="1" customWidth="1"/>
    <col min="9" max="9" width="12.75" bestFit="1" customWidth="1"/>
    <col min="10" max="10" width="8.875" bestFit="1" customWidth="1"/>
    <col min="11" max="11" width="12.75" bestFit="1" customWidth="1"/>
    <col min="12" max="12" width="7.75" bestFit="1" customWidth="1"/>
    <col min="13" max="13" width="17" bestFit="1" customWidth="1"/>
    <col min="14" max="14" width="9.25" style="172" bestFit="1" customWidth="1"/>
  </cols>
  <sheetData>
    <row r="1" spans="1:17" s="4" customFormat="1" x14ac:dyDescent="0.4">
      <c r="B1" s="66"/>
      <c r="N1" s="66"/>
      <c r="O1" s="158" t="s">
        <v>15</v>
      </c>
    </row>
    <row r="2" spans="1:17" s="4" customFormat="1" ht="14.25" x14ac:dyDescent="0.4">
      <c r="A2" s="67" t="s">
        <v>16</v>
      </c>
      <c r="B2" s="68"/>
      <c r="N2" s="66"/>
    </row>
    <row r="4" spans="1:17" s="5" customFormat="1" ht="15.75" x14ac:dyDescent="0.4">
      <c r="A4" s="205" t="s">
        <v>315</v>
      </c>
      <c r="B4" s="205"/>
      <c r="C4" s="205"/>
      <c r="D4" s="32"/>
      <c r="N4" s="48" t="s">
        <v>221</v>
      </c>
    </row>
    <row r="5" spans="1:17" s="4" customFormat="1" ht="14.25" x14ac:dyDescent="0.4">
      <c r="A5" s="235" t="s">
        <v>223</v>
      </c>
      <c r="B5" s="235" t="s">
        <v>224</v>
      </c>
      <c r="C5" s="235" t="s">
        <v>225</v>
      </c>
      <c r="D5" s="235"/>
      <c r="E5" s="235"/>
      <c r="F5" s="235"/>
      <c r="G5" s="235"/>
      <c r="H5" s="235" t="s">
        <v>226</v>
      </c>
      <c r="I5" s="235" t="s">
        <v>227</v>
      </c>
      <c r="J5" s="235"/>
      <c r="K5" s="235"/>
      <c r="L5" s="235"/>
      <c r="M5" s="235"/>
      <c r="N5" s="240" t="s">
        <v>228</v>
      </c>
    </row>
    <row r="6" spans="1:17" s="4" customFormat="1" ht="14.25" x14ac:dyDescent="0.4">
      <c r="A6" s="235"/>
      <c r="B6" s="235"/>
      <c r="C6" s="235"/>
      <c r="D6" s="235"/>
      <c r="E6" s="235"/>
      <c r="F6" s="235"/>
      <c r="G6" s="235"/>
      <c r="H6" s="235"/>
      <c r="I6" s="235"/>
      <c r="J6" s="235"/>
      <c r="K6" s="235"/>
      <c r="L6" s="235"/>
      <c r="M6" s="235"/>
      <c r="N6" s="240"/>
    </row>
    <row r="7" spans="1:17" s="4" customFormat="1" ht="14.25" x14ac:dyDescent="0.4">
      <c r="A7" s="235"/>
      <c r="B7" s="235"/>
      <c r="C7" s="235" t="s">
        <v>316</v>
      </c>
      <c r="D7" s="235" t="s">
        <v>317</v>
      </c>
      <c r="E7" s="235" t="s">
        <v>231</v>
      </c>
      <c r="F7" s="235" t="s">
        <v>318</v>
      </c>
      <c r="G7" s="235" t="s">
        <v>233</v>
      </c>
      <c r="H7" s="235"/>
      <c r="I7" s="235" t="s">
        <v>319</v>
      </c>
      <c r="J7" s="238" t="s">
        <v>299</v>
      </c>
      <c r="K7" s="235" t="s">
        <v>320</v>
      </c>
      <c r="L7" s="235" t="s">
        <v>237</v>
      </c>
      <c r="M7" s="235" t="s">
        <v>321</v>
      </c>
      <c r="N7" s="240"/>
    </row>
    <row r="8" spans="1:17" s="4" customFormat="1" ht="14.25" x14ac:dyDescent="0.4">
      <c r="A8" s="235"/>
      <c r="B8" s="235"/>
      <c r="C8" s="235"/>
      <c r="D8" s="235"/>
      <c r="E8" s="235"/>
      <c r="F8" s="235"/>
      <c r="G8" s="235"/>
      <c r="H8" s="235"/>
      <c r="I8" s="235"/>
      <c r="J8" s="239"/>
      <c r="K8" s="235"/>
      <c r="L8" s="235"/>
      <c r="M8" s="235"/>
      <c r="N8" s="240"/>
    </row>
    <row r="9" spans="1:17" s="4" customFormat="1" ht="14.25" x14ac:dyDescent="0.4">
      <c r="A9" s="76" t="s">
        <v>300</v>
      </c>
      <c r="B9" s="196">
        <f>SUM(B10:B16)</f>
        <v>1252738.7018299999</v>
      </c>
      <c r="C9" s="196">
        <f>SUM(C10:C16)</f>
        <v>765369.70182999992</v>
      </c>
      <c r="D9" s="196">
        <v>487369</v>
      </c>
      <c r="E9" s="197">
        <v>0</v>
      </c>
      <c r="F9" s="197">
        <v>0</v>
      </c>
      <c r="G9" s="197">
        <v>0</v>
      </c>
      <c r="H9" s="196">
        <v>892641</v>
      </c>
      <c r="I9" s="196">
        <v>522971</v>
      </c>
      <c r="J9" s="196">
        <v>369670</v>
      </c>
      <c r="K9" s="197">
        <v>0</v>
      </c>
      <c r="L9" s="197">
        <v>0</v>
      </c>
      <c r="M9" s="197">
        <v>0</v>
      </c>
      <c r="N9" s="196">
        <v>360097.70182999998</v>
      </c>
      <c r="O9" s="167"/>
      <c r="P9" s="167"/>
      <c r="Q9" s="167"/>
    </row>
    <row r="10" spans="1:17" s="4" customFormat="1" ht="14.25" x14ac:dyDescent="0.4">
      <c r="A10" s="77" t="s">
        <v>301</v>
      </c>
      <c r="B10" s="198">
        <v>180032</v>
      </c>
      <c r="C10" s="78">
        <v>0</v>
      </c>
      <c r="D10" s="198">
        <v>180032</v>
      </c>
      <c r="E10" s="78">
        <v>0</v>
      </c>
      <c r="F10" s="78">
        <v>0</v>
      </c>
      <c r="G10" s="78">
        <v>0</v>
      </c>
      <c r="H10" s="198">
        <v>150625</v>
      </c>
      <c r="I10" s="198">
        <v>150625</v>
      </c>
      <c r="J10" s="78">
        <v>0</v>
      </c>
      <c r="K10" s="78">
        <v>0</v>
      </c>
      <c r="L10" s="78">
        <v>0</v>
      </c>
      <c r="M10" s="78">
        <v>0</v>
      </c>
      <c r="N10" s="198">
        <v>29407</v>
      </c>
      <c r="P10" s="167"/>
      <c r="Q10" s="167"/>
    </row>
    <row r="11" spans="1:17" s="4" customFormat="1" ht="14.25" x14ac:dyDescent="0.4">
      <c r="A11" s="77" t="s">
        <v>302</v>
      </c>
      <c r="B11" s="198">
        <v>152416</v>
      </c>
      <c r="C11" s="198">
        <v>114410</v>
      </c>
      <c r="D11" s="198">
        <v>38006</v>
      </c>
      <c r="E11" s="78">
        <v>0</v>
      </c>
      <c r="F11" s="78">
        <v>0</v>
      </c>
      <c r="G11" s="78">
        <v>0</v>
      </c>
      <c r="H11" s="198">
        <v>125077</v>
      </c>
      <c r="I11" s="78">
        <v>0</v>
      </c>
      <c r="J11" s="198">
        <v>125077</v>
      </c>
      <c r="K11" s="78">
        <v>0</v>
      </c>
      <c r="L11" s="78">
        <v>0</v>
      </c>
      <c r="M11" s="78">
        <v>0</v>
      </c>
      <c r="N11" s="198">
        <v>27339</v>
      </c>
      <c r="P11" s="167"/>
      <c r="Q11" s="167"/>
    </row>
    <row r="12" spans="1:17" s="4" customFormat="1" ht="28.5" x14ac:dyDescent="0.4">
      <c r="A12" s="77" t="s">
        <v>303</v>
      </c>
      <c r="B12" s="198">
        <v>435235.70182999998</v>
      </c>
      <c r="C12" s="198">
        <v>435235.70182999998</v>
      </c>
      <c r="D12" s="78">
        <v>0</v>
      </c>
      <c r="E12" s="78">
        <v>0</v>
      </c>
      <c r="F12" s="78">
        <v>0</v>
      </c>
      <c r="G12" s="78">
        <v>0</v>
      </c>
      <c r="H12" s="198">
        <v>244593</v>
      </c>
      <c r="I12" s="78">
        <v>0</v>
      </c>
      <c r="J12" s="198">
        <v>244593</v>
      </c>
      <c r="K12" s="78">
        <v>0</v>
      </c>
      <c r="L12" s="78">
        <v>0</v>
      </c>
      <c r="M12" s="78">
        <v>0</v>
      </c>
      <c r="N12" s="198">
        <v>190642.70182999998</v>
      </c>
      <c r="P12" s="167"/>
      <c r="Q12" s="167"/>
    </row>
    <row r="13" spans="1:17" s="4" customFormat="1" ht="28.5" x14ac:dyDescent="0.4">
      <c r="A13" s="77" t="s">
        <v>304</v>
      </c>
      <c r="B13" s="198">
        <v>28369</v>
      </c>
      <c r="C13" s="198">
        <v>28369</v>
      </c>
      <c r="D13" s="78">
        <v>0</v>
      </c>
      <c r="E13" s="78">
        <v>0</v>
      </c>
      <c r="F13" s="78">
        <v>0</v>
      </c>
      <c r="G13" s="78">
        <v>0</v>
      </c>
      <c r="H13" s="198">
        <v>0</v>
      </c>
      <c r="I13" s="78">
        <v>0</v>
      </c>
      <c r="J13" s="198">
        <v>0</v>
      </c>
      <c r="K13" s="78">
        <v>0</v>
      </c>
      <c r="L13" s="78">
        <v>0</v>
      </c>
      <c r="M13" s="78">
        <v>0</v>
      </c>
      <c r="N13" s="198">
        <v>28369</v>
      </c>
      <c r="P13" s="167"/>
      <c r="Q13" s="167"/>
    </row>
    <row r="14" spans="1:17" s="4" customFormat="1" ht="28.5" x14ac:dyDescent="0.4">
      <c r="A14" s="77" t="s">
        <v>305</v>
      </c>
      <c r="B14" s="198">
        <v>263876</v>
      </c>
      <c r="C14" s="78">
        <v>0</v>
      </c>
      <c r="D14" s="198">
        <v>263876</v>
      </c>
      <c r="E14" s="78">
        <v>0</v>
      </c>
      <c r="F14" s="78">
        <v>0</v>
      </c>
      <c r="G14" s="78">
        <v>0</v>
      </c>
      <c r="H14" s="198">
        <v>225059</v>
      </c>
      <c r="I14" s="198">
        <v>225059</v>
      </c>
      <c r="J14" s="78">
        <v>0</v>
      </c>
      <c r="K14" s="78">
        <v>0</v>
      </c>
      <c r="L14" s="78">
        <v>0</v>
      </c>
      <c r="M14" s="78">
        <v>0</v>
      </c>
      <c r="N14" s="198">
        <v>38817</v>
      </c>
      <c r="P14" s="167"/>
      <c r="Q14" s="167"/>
    </row>
    <row r="15" spans="1:17" s="4" customFormat="1" ht="14.25" x14ac:dyDescent="0.4">
      <c r="A15" s="77" t="s">
        <v>306</v>
      </c>
      <c r="B15" s="198">
        <v>175770</v>
      </c>
      <c r="C15" s="198">
        <v>175770</v>
      </c>
      <c r="D15" s="78">
        <v>0</v>
      </c>
      <c r="E15" s="78">
        <v>0</v>
      </c>
      <c r="F15" s="78">
        <v>0</v>
      </c>
      <c r="G15" s="78">
        <v>0</v>
      </c>
      <c r="H15" s="198">
        <v>130433</v>
      </c>
      <c r="I15" s="198">
        <v>130433</v>
      </c>
      <c r="J15" s="78">
        <v>0</v>
      </c>
      <c r="K15" s="78">
        <v>0</v>
      </c>
      <c r="L15" s="78">
        <v>0</v>
      </c>
      <c r="M15" s="78">
        <v>0</v>
      </c>
      <c r="N15" s="198">
        <v>45337</v>
      </c>
      <c r="O15" s="167"/>
      <c r="P15" s="167"/>
      <c r="Q15" s="167"/>
    </row>
    <row r="16" spans="1:17" s="4" customFormat="1" ht="28.5" x14ac:dyDescent="0.4">
      <c r="A16" s="77" t="s">
        <v>307</v>
      </c>
      <c r="B16" s="198">
        <v>17040</v>
      </c>
      <c r="C16" s="198">
        <v>11585</v>
      </c>
      <c r="D16" s="198">
        <v>5455</v>
      </c>
      <c r="E16" s="78">
        <v>0</v>
      </c>
      <c r="F16" s="78">
        <v>0</v>
      </c>
      <c r="G16" s="78">
        <v>0</v>
      </c>
      <c r="H16" s="198">
        <v>16854</v>
      </c>
      <c r="I16" s="198">
        <v>16854</v>
      </c>
      <c r="J16" s="78">
        <v>0</v>
      </c>
      <c r="K16" s="78">
        <v>0</v>
      </c>
      <c r="L16" s="78">
        <v>0</v>
      </c>
      <c r="M16" s="78">
        <v>0</v>
      </c>
      <c r="N16" s="198">
        <v>186</v>
      </c>
      <c r="P16" s="167"/>
      <c r="Q16" s="167"/>
    </row>
    <row r="17" spans="1:17" s="4" customFormat="1" ht="28.5" x14ac:dyDescent="0.4">
      <c r="A17" s="76" t="s">
        <v>308</v>
      </c>
      <c r="B17" s="196">
        <f>SUM(B18:B22)</f>
        <v>438886.6</v>
      </c>
      <c r="C17" s="196">
        <f>SUM(C18:C22)</f>
        <v>284652.40000000002</v>
      </c>
      <c r="D17" s="196">
        <v>154234.19999999995</v>
      </c>
      <c r="E17" s="197">
        <v>0</v>
      </c>
      <c r="F17" s="197">
        <v>0</v>
      </c>
      <c r="G17" s="197">
        <v>0</v>
      </c>
      <c r="H17" s="196">
        <f>SUM(H18:H22)</f>
        <v>219275.6</v>
      </c>
      <c r="I17" s="196">
        <f>SUM(I18:I22)</f>
        <v>125289</v>
      </c>
      <c r="J17" s="196">
        <v>93986.6</v>
      </c>
      <c r="K17" s="197">
        <v>0</v>
      </c>
      <c r="L17" s="197">
        <v>0</v>
      </c>
      <c r="M17" s="197">
        <v>0</v>
      </c>
      <c r="N17" s="196">
        <v>219610.99999999997</v>
      </c>
      <c r="P17" s="167"/>
      <c r="Q17" s="167"/>
    </row>
    <row r="18" spans="1:17" s="4" customFormat="1" ht="28.5" x14ac:dyDescent="0.4">
      <c r="A18" s="77" t="s">
        <v>309</v>
      </c>
      <c r="B18" s="198">
        <v>83743</v>
      </c>
      <c r="C18" s="198">
        <v>49297</v>
      </c>
      <c r="D18" s="198">
        <v>34446</v>
      </c>
      <c r="E18" s="78">
        <v>0</v>
      </c>
      <c r="F18" s="78">
        <v>0</v>
      </c>
      <c r="G18" s="78">
        <v>0</v>
      </c>
      <c r="H18" s="198">
        <v>47628</v>
      </c>
      <c r="I18" s="198">
        <v>47628</v>
      </c>
      <c r="J18" s="78">
        <v>0</v>
      </c>
      <c r="K18" s="78">
        <v>0</v>
      </c>
      <c r="L18" s="78">
        <v>0</v>
      </c>
      <c r="M18" s="78">
        <v>0</v>
      </c>
      <c r="N18" s="198">
        <v>36115</v>
      </c>
      <c r="P18" s="167"/>
      <c r="Q18" s="167"/>
    </row>
    <row r="19" spans="1:17" s="4" customFormat="1" ht="28.5" x14ac:dyDescent="0.4">
      <c r="A19" s="77" t="s">
        <v>310</v>
      </c>
      <c r="B19" s="198">
        <v>103461.4</v>
      </c>
      <c r="C19" s="198">
        <v>103461.4</v>
      </c>
      <c r="D19" s="78">
        <v>0</v>
      </c>
      <c r="E19" s="78">
        <v>0</v>
      </c>
      <c r="F19" s="78">
        <v>0</v>
      </c>
      <c r="G19" s="78">
        <v>0</v>
      </c>
      <c r="H19" s="198">
        <v>28171.599999999999</v>
      </c>
      <c r="I19" s="78">
        <v>0</v>
      </c>
      <c r="J19" s="198">
        <v>28171.599999999999</v>
      </c>
      <c r="K19" s="78">
        <v>0</v>
      </c>
      <c r="L19" s="78">
        <v>0</v>
      </c>
      <c r="M19" s="78">
        <v>0</v>
      </c>
      <c r="N19" s="198">
        <v>75289.799999999988</v>
      </c>
      <c r="P19" s="167"/>
      <c r="Q19" s="167"/>
    </row>
    <row r="20" spans="1:17" s="4" customFormat="1" ht="28.5" x14ac:dyDescent="0.4">
      <c r="A20" s="77" t="s">
        <v>311</v>
      </c>
      <c r="B20" s="198">
        <v>80304</v>
      </c>
      <c r="C20" s="198">
        <v>72060</v>
      </c>
      <c r="D20" s="198">
        <v>8244</v>
      </c>
      <c r="E20" s="78">
        <v>0</v>
      </c>
      <c r="F20" s="78">
        <v>0</v>
      </c>
      <c r="G20" s="78">
        <v>0</v>
      </c>
      <c r="H20" s="198">
        <v>30137</v>
      </c>
      <c r="I20" s="198">
        <v>30137</v>
      </c>
      <c r="J20" s="78">
        <v>0</v>
      </c>
      <c r="K20" s="78">
        <v>0</v>
      </c>
      <c r="L20" s="78">
        <v>0</v>
      </c>
      <c r="M20" s="78">
        <v>0</v>
      </c>
      <c r="N20" s="198">
        <v>50167</v>
      </c>
      <c r="P20" s="167"/>
      <c r="Q20" s="167"/>
    </row>
    <row r="21" spans="1:17" s="4" customFormat="1" ht="28.5" x14ac:dyDescent="0.4">
      <c r="A21" s="77" t="s">
        <v>312</v>
      </c>
      <c r="B21" s="198">
        <v>110657.19999999994</v>
      </c>
      <c r="C21" s="78">
        <v>0</v>
      </c>
      <c r="D21" s="198">
        <v>110657.19999999994</v>
      </c>
      <c r="E21" s="78">
        <v>0</v>
      </c>
      <c r="F21" s="78">
        <v>0</v>
      </c>
      <c r="G21" s="78">
        <v>0</v>
      </c>
      <c r="H21" s="198">
        <v>73425</v>
      </c>
      <c r="I21" s="198">
        <v>7610</v>
      </c>
      <c r="J21" s="198">
        <v>65815</v>
      </c>
      <c r="K21" s="78">
        <v>0</v>
      </c>
      <c r="L21" s="78">
        <v>0</v>
      </c>
      <c r="M21" s="78">
        <v>0</v>
      </c>
      <c r="N21" s="198">
        <v>37232.199999999939</v>
      </c>
      <c r="P21" s="167"/>
      <c r="Q21" s="167"/>
    </row>
    <row r="22" spans="1:17" s="4" customFormat="1" ht="28.5" x14ac:dyDescent="0.4">
      <c r="A22" s="77" t="s">
        <v>313</v>
      </c>
      <c r="B22" s="198">
        <v>60721</v>
      </c>
      <c r="C22" s="198">
        <v>59834</v>
      </c>
      <c r="D22" s="78">
        <v>887</v>
      </c>
      <c r="E22" s="78">
        <v>0</v>
      </c>
      <c r="F22" s="78">
        <v>0</v>
      </c>
      <c r="G22" s="78">
        <v>0</v>
      </c>
      <c r="H22" s="198">
        <v>39914</v>
      </c>
      <c r="I22" s="198">
        <v>39914</v>
      </c>
      <c r="J22" s="78">
        <v>0</v>
      </c>
      <c r="K22" s="78">
        <v>0</v>
      </c>
      <c r="L22" s="78">
        <v>0</v>
      </c>
      <c r="M22" s="78">
        <v>0</v>
      </c>
      <c r="N22" s="198">
        <v>20807</v>
      </c>
      <c r="P22" s="167"/>
      <c r="Q22" s="167"/>
    </row>
    <row r="23" spans="1:17" s="4" customFormat="1" ht="14.25" x14ac:dyDescent="0.4">
      <c r="A23" s="76" t="s">
        <v>281</v>
      </c>
      <c r="B23" s="196">
        <f>B9+B17</f>
        <v>1691625.3018299998</v>
      </c>
      <c r="C23" s="196">
        <f>C9+C17</f>
        <v>1050022.1018300001</v>
      </c>
      <c r="D23" s="196">
        <v>641603.19999999995</v>
      </c>
      <c r="E23" s="197">
        <v>0</v>
      </c>
      <c r="F23" s="197">
        <v>0</v>
      </c>
      <c r="G23" s="197">
        <v>0</v>
      </c>
      <c r="H23" s="196">
        <f>H9+H17</f>
        <v>1111916.6000000001</v>
      </c>
      <c r="I23" s="196">
        <f>I9+I17</f>
        <v>648260</v>
      </c>
      <c r="J23" s="196">
        <v>463656.6</v>
      </c>
      <c r="K23" s="197">
        <v>0</v>
      </c>
      <c r="L23" s="197">
        <v>0</v>
      </c>
      <c r="M23" s="197">
        <v>0</v>
      </c>
      <c r="N23" s="196">
        <v>579708.70182999969</v>
      </c>
      <c r="P23" s="167"/>
      <c r="Q23" s="167"/>
    </row>
    <row r="24" spans="1:17" s="5" customFormat="1" ht="15.75" x14ac:dyDescent="0.4">
      <c r="B24" s="48"/>
      <c r="N24" s="48"/>
    </row>
    <row r="25" spans="1:17" s="5" customFormat="1" ht="15.75" x14ac:dyDescent="0.4">
      <c r="B25" s="48"/>
      <c r="N25" s="48"/>
    </row>
  </sheetData>
  <mergeCells count="17">
    <mergeCell ref="N5:N8"/>
    <mergeCell ref="C7:C8"/>
    <mergeCell ref="D7:D8"/>
    <mergeCell ref="E7:E8"/>
    <mergeCell ref="F7:F8"/>
    <mergeCell ref="G7:G8"/>
    <mergeCell ref="I7:I8"/>
    <mergeCell ref="J7:J8"/>
    <mergeCell ref="K7:K8"/>
    <mergeCell ref="L7:L8"/>
    <mergeCell ref="I5:M6"/>
    <mergeCell ref="M7:M8"/>
    <mergeCell ref="A4:C4"/>
    <mergeCell ref="A5:A8"/>
    <mergeCell ref="B5:B8"/>
    <mergeCell ref="C5:G6"/>
    <mergeCell ref="H5:H8"/>
  </mergeCells>
  <phoneticPr fontId="1"/>
  <hyperlinks>
    <hyperlink ref="O1" location="目次!A1" display="目次に戻る"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
  <sheetViews>
    <sheetView workbookViewId="0"/>
  </sheetViews>
  <sheetFormatPr defaultColWidth="9" defaultRowHeight="15.75" x14ac:dyDescent="0.4"/>
  <cols>
    <col min="1" max="1" width="27.25" style="5" customWidth="1"/>
    <col min="2" max="5" width="12.5" style="5" customWidth="1"/>
    <col min="6" max="16384" width="9" style="5"/>
  </cols>
  <sheetData>
    <row r="1" spans="1:6" ht="18.75" x14ac:dyDescent="0.4">
      <c r="D1" s="6"/>
      <c r="E1" s="158" t="s">
        <v>15</v>
      </c>
    </row>
    <row r="2" spans="1:6" ht="19.5" x14ac:dyDescent="0.4">
      <c r="A2" s="7" t="s">
        <v>16</v>
      </c>
    </row>
    <row r="3" spans="1:6" ht="19.5" x14ac:dyDescent="0.4">
      <c r="A3" s="7"/>
    </row>
    <row r="4" spans="1:6" x14ac:dyDescent="0.4">
      <c r="A4" s="210" t="s">
        <v>325</v>
      </c>
      <c r="B4" s="210"/>
      <c r="C4" s="210"/>
      <c r="D4" s="210"/>
    </row>
    <row r="5" spans="1:6" x14ac:dyDescent="0.4">
      <c r="A5" s="10" t="s">
        <v>129</v>
      </c>
      <c r="B5" s="10">
        <v>2018</v>
      </c>
      <c r="C5" s="43">
        <v>2019</v>
      </c>
      <c r="D5" s="43">
        <v>2020</v>
      </c>
      <c r="E5" s="43">
        <v>2021</v>
      </c>
    </row>
    <row r="6" spans="1:6" x14ac:dyDescent="0.4">
      <c r="A6" s="13" t="s">
        <v>322</v>
      </c>
      <c r="B6" s="24">
        <v>1237</v>
      </c>
      <c r="C6" s="24">
        <v>1225</v>
      </c>
      <c r="D6" s="24">
        <v>1200</v>
      </c>
      <c r="E6" s="203">
        <v>1252.7387000000001</v>
      </c>
    </row>
    <row r="7" spans="1:6" x14ac:dyDescent="0.4">
      <c r="A7" s="13" t="s">
        <v>323</v>
      </c>
      <c r="B7" s="24">
        <v>449</v>
      </c>
      <c r="C7" s="24">
        <v>438</v>
      </c>
      <c r="D7" s="24">
        <v>450</v>
      </c>
      <c r="E7" s="203">
        <v>438.88659999999999</v>
      </c>
    </row>
    <row r="8" spans="1:6" x14ac:dyDescent="0.4">
      <c r="A8" s="49" t="s">
        <v>326</v>
      </c>
      <c r="B8" s="44">
        <v>5.83</v>
      </c>
      <c r="C8" s="44">
        <v>5.94</v>
      </c>
      <c r="D8" s="44">
        <v>5.77</v>
      </c>
      <c r="E8" s="44">
        <v>5.69</v>
      </c>
    </row>
    <row r="9" spans="1:6" ht="15" customHeight="1" x14ac:dyDescent="0.4">
      <c r="A9" s="241" t="s">
        <v>324</v>
      </c>
      <c r="B9" s="241"/>
      <c r="C9" s="241"/>
      <c r="D9" s="241"/>
      <c r="E9" s="241"/>
      <c r="F9" s="241"/>
    </row>
  </sheetData>
  <mergeCells count="2">
    <mergeCell ref="A4:D4"/>
    <mergeCell ref="A9:F9"/>
  </mergeCells>
  <phoneticPr fontId="1"/>
  <hyperlinks>
    <hyperlink ref="E1" location="目次!A1" display="目次に戻る"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9" defaultRowHeight="15.75" x14ac:dyDescent="0.4"/>
  <cols>
    <col min="1" max="1" width="52.625" style="5" customWidth="1"/>
    <col min="2" max="3" width="17.375" style="5" customWidth="1"/>
    <col min="4" max="16384" width="9" style="5"/>
  </cols>
  <sheetData>
    <row r="1" spans="1:3" ht="18.75" x14ac:dyDescent="0.4">
      <c r="C1" s="158" t="s">
        <v>15</v>
      </c>
    </row>
    <row r="2" spans="1:3" ht="19.5" x14ac:dyDescent="0.4">
      <c r="A2" s="7" t="s">
        <v>16</v>
      </c>
    </row>
    <row r="3" spans="1:3" ht="19.5" x14ac:dyDescent="0.4">
      <c r="A3" s="7"/>
    </row>
    <row r="4" spans="1:3" x14ac:dyDescent="0.4">
      <c r="A4" s="41" t="s">
        <v>99</v>
      </c>
      <c r="B4" s="38"/>
      <c r="C4" s="45"/>
    </row>
    <row r="5" spans="1:3" x14ac:dyDescent="0.4">
      <c r="A5" s="43"/>
      <c r="B5" s="10" t="s">
        <v>91</v>
      </c>
      <c r="C5" s="10" t="s">
        <v>92</v>
      </c>
    </row>
    <row r="6" spans="1:3" x14ac:dyDescent="0.4">
      <c r="A6" s="13" t="s">
        <v>93</v>
      </c>
      <c r="B6" s="40">
        <v>12</v>
      </c>
      <c r="C6" s="39">
        <v>1</v>
      </c>
    </row>
    <row r="7" spans="1:3" x14ac:dyDescent="0.4">
      <c r="A7" s="13" t="s">
        <v>94</v>
      </c>
      <c r="B7" s="40">
        <v>1</v>
      </c>
      <c r="C7" s="39">
        <v>1</v>
      </c>
    </row>
    <row r="8" spans="1:3" ht="17.25" x14ac:dyDescent="0.4">
      <c r="A8" s="15" t="s">
        <v>95</v>
      </c>
      <c r="B8" s="42" t="s">
        <v>98</v>
      </c>
      <c r="C8" s="46">
        <v>9.9000000000000005E-2</v>
      </c>
    </row>
    <row r="9" spans="1:3" x14ac:dyDescent="0.4">
      <c r="A9" s="15" t="s">
        <v>96</v>
      </c>
      <c r="B9" s="42">
        <v>6</v>
      </c>
      <c r="C9" s="46">
        <v>0.222</v>
      </c>
    </row>
    <row r="10" spans="1:3" x14ac:dyDescent="0.4">
      <c r="A10" s="204" t="s">
        <v>97</v>
      </c>
      <c r="B10" s="204"/>
      <c r="C10" s="204"/>
    </row>
  </sheetData>
  <mergeCells count="1">
    <mergeCell ref="A10:C10"/>
  </mergeCells>
  <phoneticPr fontId="1"/>
  <hyperlinks>
    <hyperlink ref="C1" location="目次!A1" display="目次に戻る"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heetViews>
  <sheetFormatPr defaultColWidth="9" defaultRowHeight="15.75" x14ac:dyDescent="0.4"/>
  <cols>
    <col min="1" max="1" width="27.25" style="5" customWidth="1"/>
    <col min="2" max="2" width="15.375" style="5" customWidth="1"/>
    <col min="3" max="3" width="12.625" style="5" customWidth="1"/>
    <col min="4" max="7" width="12.5" style="5" customWidth="1"/>
    <col min="8" max="16384" width="9" style="5"/>
  </cols>
  <sheetData>
    <row r="1" spans="1:7" ht="18.75" x14ac:dyDescent="0.4">
      <c r="F1" s="6"/>
      <c r="G1" s="158" t="s">
        <v>15</v>
      </c>
    </row>
    <row r="2" spans="1:7" ht="19.5" x14ac:dyDescent="0.4">
      <c r="A2" s="7" t="s">
        <v>16</v>
      </c>
    </row>
    <row r="3" spans="1:7" ht="19.5" x14ac:dyDescent="0.4">
      <c r="A3" s="7"/>
    </row>
    <row r="4" spans="1:7" x14ac:dyDescent="0.4">
      <c r="A4" s="210" t="s">
        <v>330</v>
      </c>
      <c r="B4" s="210"/>
      <c r="C4" s="210"/>
      <c r="D4" s="210"/>
      <c r="E4" s="210"/>
      <c r="F4" s="210"/>
    </row>
    <row r="5" spans="1:7" x14ac:dyDescent="0.4">
      <c r="A5" s="10" t="s">
        <v>129</v>
      </c>
      <c r="B5" s="10" t="s">
        <v>130</v>
      </c>
      <c r="C5" s="10">
        <v>2017</v>
      </c>
      <c r="D5" s="10">
        <v>2018</v>
      </c>
      <c r="E5" s="43">
        <v>2019</v>
      </c>
      <c r="F5" s="43">
        <v>2020</v>
      </c>
      <c r="G5" s="43">
        <v>2021</v>
      </c>
    </row>
    <row r="6" spans="1:7" x14ac:dyDescent="0.4">
      <c r="A6" s="13" t="s">
        <v>328</v>
      </c>
      <c r="B6" s="14">
        <v>3508</v>
      </c>
      <c r="C6" s="14">
        <v>2370</v>
      </c>
      <c r="D6" s="14">
        <v>2350</v>
      </c>
      <c r="E6" s="14">
        <v>2557</v>
      </c>
      <c r="F6" s="14">
        <v>2536</v>
      </c>
      <c r="G6" s="14">
        <v>2571</v>
      </c>
    </row>
    <row r="7" spans="1:7" x14ac:dyDescent="0.4">
      <c r="A7" s="13" t="s">
        <v>329</v>
      </c>
      <c r="B7" s="52">
        <v>13.246</v>
      </c>
      <c r="C7" s="52">
        <v>8.2870000000000008</v>
      </c>
      <c r="D7" s="52">
        <v>8.3680000000000003</v>
      </c>
      <c r="E7" s="52">
        <v>9.2769999999999992</v>
      </c>
      <c r="F7" s="52">
        <v>8.9710000000000001</v>
      </c>
      <c r="G7" s="52">
        <v>8.7319999999999993</v>
      </c>
    </row>
    <row r="8" spans="1:7" x14ac:dyDescent="0.4">
      <c r="A8" s="5" t="s">
        <v>327</v>
      </c>
    </row>
  </sheetData>
  <mergeCells count="1">
    <mergeCell ref="A4:F4"/>
  </mergeCells>
  <phoneticPr fontId="1"/>
  <hyperlinks>
    <hyperlink ref="G1" location="目次!A1" display="目次に戻る"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9"/>
  <sheetViews>
    <sheetView zoomScale="70" zoomScaleNormal="70" workbookViewId="0"/>
  </sheetViews>
  <sheetFormatPr defaultColWidth="9" defaultRowHeight="15.75" x14ac:dyDescent="0.4"/>
  <cols>
    <col min="1" max="1" width="14.25" style="5" customWidth="1"/>
    <col min="2" max="16" width="14.375" style="5" customWidth="1"/>
    <col min="17" max="16384" width="9" style="5"/>
  </cols>
  <sheetData>
    <row r="1" spans="1:16" ht="18.75" x14ac:dyDescent="0.4">
      <c r="M1" s="6"/>
      <c r="P1" s="158" t="s">
        <v>15</v>
      </c>
    </row>
    <row r="2" spans="1:16" ht="19.5" x14ac:dyDescent="0.4">
      <c r="A2" s="7" t="s">
        <v>16</v>
      </c>
    </row>
    <row r="3" spans="1:16" ht="19.5" x14ac:dyDescent="0.4">
      <c r="A3" s="7"/>
    </row>
    <row r="4" spans="1:16" x14ac:dyDescent="0.4">
      <c r="A4" s="210" t="s">
        <v>346</v>
      </c>
      <c r="B4" s="210"/>
      <c r="C4" s="210"/>
      <c r="D4" s="210"/>
      <c r="E4" s="210"/>
      <c r="F4" s="210"/>
      <c r="G4" s="210"/>
      <c r="H4" s="210"/>
      <c r="I4" s="210"/>
      <c r="J4" s="210"/>
      <c r="K4" s="210"/>
      <c r="L4" s="210"/>
      <c r="M4" s="210"/>
    </row>
    <row r="5" spans="1:16" x14ac:dyDescent="0.4">
      <c r="A5" s="242"/>
      <c r="B5" s="217">
        <v>2017</v>
      </c>
      <c r="C5" s="217"/>
      <c r="D5" s="217"/>
      <c r="E5" s="217">
        <v>2018</v>
      </c>
      <c r="F5" s="217"/>
      <c r="G5" s="217"/>
      <c r="H5" s="217">
        <v>2019</v>
      </c>
      <c r="I5" s="217"/>
      <c r="J5" s="217"/>
      <c r="K5" s="217">
        <v>2020</v>
      </c>
      <c r="L5" s="217"/>
      <c r="M5" s="217"/>
      <c r="N5" s="217">
        <v>2021</v>
      </c>
      <c r="O5" s="217"/>
      <c r="P5" s="217"/>
    </row>
    <row r="6" spans="1:16" ht="31.5" x14ac:dyDescent="0.4">
      <c r="A6" s="242"/>
      <c r="B6" s="80" t="s">
        <v>331</v>
      </c>
      <c r="C6" s="80" t="s">
        <v>332</v>
      </c>
      <c r="D6" s="80" t="s">
        <v>333</v>
      </c>
      <c r="E6" s="80" t="s">
        <v>331</v>
      </c>
      <c r="F6" s="80" t="s">
        <v>332</v>
      </c>
      <c r="G6" s="80" t="s">
        <v>333</v>
      </c>
      <c r="H6" s="80" t="s">
        <v>331</v>
      </c>
      <c r="I6" s="80" t="s">
        <v>332</v>
      </c>
      <c r="J6" s="80" t="s">
        <v>333</v>
      </c>
      <c r="K6" s="80" t="s">
        <v>331</v>
      </c>
      <c r="L6" s="80" t="s">
        <v>332</v>
      </c>
      <c r="M6" s="80" t="s">
        <v>333</v>
      </c>
      <c r="N6" s="80" t="s">
        <v>331</v>
      </c>
      <c r="O6" s="80" t="s">
        <v>332</v>
      </c>
      <c r="P6" s="80" t="s">
        <v>333</v>
      </c>
    </row>
    <row r="7" spans="1:16" x14ac:dyDescent="0.4">
      <c r="A7" s="13" t="s">
        <v>334</v>
      </c>
      <c r="B7" s="184">
        <v>693.1</v>
      </c>
      <c r="C7" s="184">
        <v>692.4</v>
      </c>
      <c r="D7" s="81">
        <v>0.999</v>
      </c>
      <c r="E7" s="18">
        <v>671</v>
      </c>
      <c r="F7" s="18">
        <v>668</v>
      </c>
      <c r="G7" s="81">
        <v>0.996</v>
      </c>
      <c r="H7" s="18">
        <v>886</v>
      </c>
      <c r="I7" s="18">
        <v>885</v>
      </c>
      <c r="J7" s="81">
        <v>0.996</v>
      </c>
      <c r="K7" s="18">
        <v>869.74</v>
      </c>
      <c r="L7" s="18">
        <v>869.74</v>
      </c>
      <c r="M7" s="81">
        <v>1</v>
      </c>
      <c r="N7" s="18">
        <v>832.61650000000009</v>
      </c>
      <c r="O7" s="18">
        <v>832.61650000000009</v>
      </c>
      <c r="P7" s="81">
        <f>O7/N7</f>
        <v>1</v>
      </c>
    </row>
    <row r="8" spans="1:16" x14ac:dyDescent="0.4">
      <c r="A8" s="13" t="s">
        <v>335</v>
      </c>
      <c r="B8" s="184">
        <v>469.2</v>
      </c>
      <c r="C8" s="184">
        <v>469.2</v>
      </c>
      <c r="D8" s="81">
        <v>1</v>
      </c>
      <c r="E8" s="18">
        <v>436</v>
      </c>
      <c r="F8" s="18">
        <v>436</v>
      </c>
      <c r="G8" s="81">
        <v>1</v>
      </c>
      <c r="H8" s="18">
        <v>429</v>
      </c>
      <c r="I8" s="18">
        <v>429</v>
      </c>
      <c r="J8" s="81">
        <v>1</v>
      </c>
      <c r="K8" s="18">
        <v>424.86</v>
      </c>
      <c r="L8" s="18">
        <v>424.45</v>
      </c>
      <c r="M8" s="81">
        <v>0.999</v>
      </c>
      <c r="N8" s="18">
        <v>455.54627600000003</v>
      </c>
      <c r="O8" s="18">
        <v>454.36127600000003</v>
      </c>
      <c r="P8" s="81">
        <f t="shared" ref="P8:P17" si="0">O8/N8</f>
        <v>0.9973987275005185</v>
      </c>
    </row>
    <row r="9" spans="1:16" x14ac:dyDescent="0.4">
      <c r="A9" s="13" t="s">
        <v>336</v>
      </c>
      <c r="B9" s="184">
        <v>813.5</v>
      </c>
      <c r="C9" s="184">
        <v>813.5</v>
      </c>
      <c r="D9" s="81">
        <v>1</v>
      </c>
      <c r="E9" s="18">
        <v>848</v>
      </c>
      <c r="F9" s="18">
        <v>848</v>
      </c>
      <c r="G9" s="81">
        <v>1</v>
      </c>
      <c r="H9" s="18">
        <v>859</v>
      </c>
      <c r="I9" s="18">
        <v>858</v>
      </c>
      <c r="J9" s="81">
        <v>0.999</v>
      </c>
      <c r="K9" s="18">
        <v>858.68</v>
      </c>
      <c r="L9" s="18">
        <v>853.38</v>
      </c>
      <c r="M9" s="81">
        <v>0.99380000000000002</v>
      </c>
      <c r="N9" s="18">
        <v>878.06184899999994</v>
      </c>
      <c r="O9" s="18">
        <v>878.06184899999994</v>
      </c>
      <c r="P9" s="81">
        <f t="shared" si="0"/>
        <v>1</v>
      </c>
    </row>
    <row r="10" spans="1:16" x14ac:dyDescent="0.4">
      <c r="A10" s="13" t="s">
        <v>337</v>
      </c>
      <c r="B10" s="184">
        <v>258.5</v>
      </c>
      <c r="C10" s="184">
        <v>258.5</v>
      </c>
      <c r="D10" s="81">
        <v>1</v>
      </c>
      <c r="E10" s="18">
        <v>261</v>
      </c>
      <c r="F10" s="18">
        <v>261</v>
      </c>
      <c r="G10" s="81">
        <v>1</v>
      </c>
      <c r="H10" s="18">
        <v>266</v>
      </c>
      <c r="I10" s="18">
        <v>265</v>
      </c>
      <c r="J10" s="81">
        <v>0.996</v>
      </c>
      <c r="K10" s="18">
        <v>275.18</v>
      </c>
      <c r="L10" s="18">
        <v>267.38</v>
      </c>
      <c r="M10" s="81">
        <v>0.97330000000000005</v>
      </c>
      <c r="N10" s="18">
        <v>281.00420000000003</v>
      </c>
      <c r="O10" s="18">
        <v>281.00240000000002</v>
      </c>
      <c r="P10" s="81">
        <f t="shared" si="0"/>
        <v>0.99999359440179181</v>
      </c>
    </row>
    <row r="11" spans="1:16" x14ac:dyDescent="0.4">
      <c r="A11" s="13" t="s">
        <v>338</v>
      </c>
      <c r="B11" s="184">
        <v>0</v>
      </c>
      <c r="C11" s="184">
        <v>0</v>
      </c>
      <c r="D11" s="81" t="s">
        <v>339</v>
      </c>
      <c r="E11" s="18">
        <v>22</v>
      </c>
      <c r="F11" s="18">
        <v>19</v>
      </c>
      <c r="G11" s="81">
        <v>0.86399999999999999</v>
      </c>
      <c r="H11" s="18">
        <v>19</v>
      </c>
      <c r="I11" s="18">
        <v>16</v>
      </c>
      <c r="J11" s="81">
        <v>0.84199999999999997</v>
      </c>
      <c r="K11" s="18">
        <v>18.22</v>
      </c>
      <c r="L11" s="18">
        <v>15.17</v>
      </c>
      <c r="M11" s="81">
        <v>0.83230000000000004</v>
      </c>
      <c r="N11" s="18">
        <v>18.40043</v>
      </c>
      <c r="O11" s="18">
        <v>15.631430000000002</v>
      </c>
      <c r="P11" s="81">
        <f t="shared" si="0"/>
        <v>0.84951438634858001</v>
      </c>
    </row>
    <row r="12" spans="1:16" x14ac:dyDescent="0.4">
      <c r="A12" s="13" t="s">
        <v>340</v>
      </c>
      <c r="B12" s="184">
        <v>4.5</v>
      </c>
      <c r="C12" s="184">
        <v>4.4000000000000004</v>
      </c>
      <c r="D12" s="81">
        <v>0.98899999999999999</v>
      </c>
      <c r="E12" s="18">
        <v>4</v>
      </c>
      <c r="F12" s="18">
        <v>4</v>
      </c>
      <c r="G12" s="81">
        <v>1</v>
      </c>
      <c r="H12" s="18">
        <v>4</v>
      </c>
      <c r="I12" s="18">
        <v>4</v>
      </c>
      <c r="J12" s="81">
        <v>1</v>
      </c>
      <c r="K12" s="18">
        <v>5.15</v>
      </c>
      <c r="L12" s="18">
        <v>5.07</v>
      </c>
      <c r="M12" s="81">
        <v>0.9849</v>
      </c>
      <c r="N12" s="18">
        <v>5.6269</v>
      </c>
      <c r="O12" s="18">
        <v>5.5236999999999998</v>
      </c>
      <c r="P12" s="81">
        <f t="shared" si="0"/>
        <v>0.98165952833709502</v>
      </c>
    </row>
    <row r="13" spans="1:16" x14ac:dyDescent="0.4">
      <c r="A13" s="13" t="s">
        <v>341</v>
      </c>
      <c r="B13" s="184">
        <v>0</v>
      </c>
      <c r="C13" s="184">
        <v>0</v>
      </c>
      <c r="D13" s="81" t="s">
        <v>339</v>
      </c>
      <c r="E13" s="18">
        <v>68</v>
      </c>
      <c r="F13" s="18">
        <v>50</v>
      </c>
      <c r="G13" s="81">
        <v>0.73499999999999999</v>
      </c>
      <c r="H13" s="18">
        <v>68</v>
      </c>
      <c r="I13" s="18">
        <v>46</v>
      </c>
      <c r="J13" s="81">
        <v>0.67600000000000005</v>
      </c>
      <c r="K13" s="18">
        <v>60.23</v>
      </c>
      <c r="L13" s="18">
        <v>50.23</v>
      </c>
      <c r="M13" s="81">
        <v>0.83389999999999997</v>
      </c>
      <c r="N13" s="18">
        <v>55.563990000000004</v>
      </c>
      <c r="O13" s="18">
        <v>45.519990000000007</v>
      </c>
      <c r="P13" s="81">
        <f t="shared" si="0"/>
        <v>0.81923544367494139</v>
      </c>
    </row>
    <row r="14" spans="1:16" x14ac:dyDescent="0.4">
      <c r="A14" s="13" t="s">
        <v>342</v>
      </c>
      <c r="B14" s="184">
        <v>25.5</v>
      </c>
      <c r="C14" s="184">
        <v>25.5</v>
      </c>
      <c r="D14" s="81">
        <v>1</v>
      </c>
      <c r="E14" s="18">
        <v>36</v>
      </c>
      <c r="F14" s="18">
        <v>36</v>
      </c>
      <c r="G14" s="81">
        <v>1</v>
      </c>
      <c r="H14" s="18">
        <v>20</v>
      </c>
      <c r="I14" s="18">
        <v>19</v>
      </c>
      <c r="J14" s="81">
        <v>0.95</v>
      </c>
      <c r="K14" s="18">
        <v>17.18</v>
      </c>
      <c r="L14" s="18">
        <v>17.16</v>
      </c>
      <c r="M14" s="81">
        <v>0.99880000000000002</v>
      </c>
      <c r="N14" s="18">
        <v>20.6799</v>
      </c>
      <c r="O14" s="18">
        <v>20.6799</v>
      </c>
      <c r="P14" s="81">
        <f t="shared" si="0"/>
        <v>1</v>
      </c>
    </row>
    <row r="15" spans="1:16" x14ac:dyDescent="0.4">
      <c r="A15" s="13" t="s">
        <v>343</v>
      </c>
      <c r="B15" s="184">
        <v>3.7</v>
      </c>
      <c r="C15" s="184">
        <v>3.7</v>
      </c>
      <c r="D15" s="81">
        <v>1</v>
      </c>
      <c r="E15" s="18">
        <v>2</v>
      </c>
      <c r="F15" s="18">
        <v>2</v>
      </c>
      <c r="G15" s="81">
        <v>1</v>
      </c>
      <c r="H15" s="18">
        <v>3</v>
      </c>
      <c r="I15" s="18">
        <v>3</v>
      </c>
      <c r="J15" s="81">
        <v>1</v>
      </c>
      <c r="K15" s="18">
        <v>1</v>
      </c>
      <c r="L15" s="18">
        <v>0.99</v>
      </c>
      <c r="M15" s="81">
        <v>0.98899999999999999</v>
      </c>
      <c r="N15" s="18">
        <v>1.389</v>
      </c>
      <c r="O15" s="18">
        <v>1.389</v>
      </c>
      <c r="P15" s="81">
        <f t="shared" si="0"/>
        <v>1</v>
      </c>
    </row>
    <row r="16" spans="1:16" x14ac:dyDescent="0.4">
      <c r="A16" s="13" t="s">
        <v>344</v>
      </c>
      <c r="B16" s="184">
        <v>1.4</v>
      </c>
      <c r="C16" s="184">
        <v>1.4</v>
      </c>
      <c r="D16" s="81">
        <v>1</v>
      </c>
      <c r="E16" s="18">
        <v>2</v>
      </c>
      <c r="F16" s="18">
        <v>2</v>
      </c>
      <c r="G16" s="81">
        <v>1</v>
      </c>
      <c r="H16" s="18">
        <v>2</v>
      </c>
      <c r="I16" s="18">
        <v>2</v>
      </c>
      <c r="J16" s="81">
        <v>1</v>
      </c>
      <c r="K16" s="18">
        <v>2.67</v>
      </c>
      <c r="L16" s="18">
        <v>2.67</v>
      </c>
      <c r="M16" s="81">
        <v>1</v>
      </c>
      <c r="N16" s="18">
        <v>2.3416299999999999</v>
      </c>
      <c r="O16" s="18">
        <v>2.3416299999999999</v>
      </c>
      <c r="P16" s="81">
        <f t="shared" si="0"/>
        <v>1</v>
      </c>
    </row>
    <row r="17" spans="1:16" x14ac:dyDescent="0.4">
      <c r="A17" s="13" t="s">
        <v>345</v>
      </c>
      <c r="B17" s="184">
        <v>100.8</v>
      </c>
      <c r="C17" s="184">
        <v>84</v>
      </c>
      <c r="D17" s="81">
        <v>0.83399999999999996</v>
      </c>
      <c r="E17" s="18">
        <v>0</v>
      </c>
      <c r="F17" s="18">
        <v>0</v>
      </c>
      <c r="G17" s="81" t="s">
        <v>339</v>
      </c>
      <c r="H17" s="18">
        <v>1</v>
      </c>
      <c r="I17" s="18">
        <v>1</v>
      </c>
      <c r="J17" s="81">
        <v>1</v>
      </c>
      <c r="K17" s="18">
        <v>2.95</v>
      </c>
      <c r="L17" s="18">
        <v>2.95</v>
      </c>
      <c r="M17" s="81">
        <v>1</v>
      </c>
      <c r="N17" s="18">
        <v>19.600000000000001</v>
      </c>
      <c r="O17" s="18">
        <v>19.600000000000001</v>
      </c>
      <c r="P17" s="81">
        <f t="shared" si="0"/>
        <v>1</v>
      </c>
    </row>
    <row r="18" spans="1:16" x14ac:dyDescent="0.4">
      <c r="A18" s="65" t="s">
        <v>105</v>
      </c>
      <c r="B18" s="14">
        <v>2370</v>
      </c>
      <c r="C18" s="14">
        <v>2353</v>
      </c>
      <c r="D18" s="81">
        <v>0.99299999999999999</v>
      </c>
      <c r="E18" s="18">
        <v>2350</v>
      </c>
      <c r="F18" s="18">
        <v>2326</v>
      </c>
      <c r="G18" s="81">
        <v>0.99</v>
      </c>
      <c r="H18" s="18">
        <v>2557</v>
      </c>
      <c r="I18" s="18">
        <v>2528</v>
      </c>
      <c r="J18" s="81">
        <v>0.98899999999999999</v>
      </c>
      <c r="K18" s="18">
        <v>2535.87</v>
      </c>
      <c r="L18" s="18">
        <v>2509.64</v>
      </c>
      <c r="M18" s="81">
        <v>0.98970000000000002</v>
      </c>
      <c r="N18" s="18">
        <f>SUM(N7:N17)</f>
        <v>2570.8306750000002</v>
      </c>
      <c r="O18" s="18">
        <f>SUM(O7:O17)</f>
        <v>2556.7276750000005</v>
      </c>
      <c r="P18" s="81">
        <f>O18/N18</f>
        <v>0.99451422447337978</v>
      </c>
    </row>
    <row r="19" spans="1:16" x14ac:dyDescent="0.4">
      <c r="A19" s="173" t="s">
        <v>853</v>
      </c>
      <c r="B19" s="168"/>
      <c r="C19" s="168"/>
      <c r="D19" s="168"/>
      <c r="E19" s="168"/>
      <c r="F19" s="168"/>
      <c r="G19" s="168"/>
      <c r="H19" s="168"/>
      <c r="I19" s="168"/>
      <c r="J19" s="168"/>
      <c r="K19" s="168"/>
      <c r="L19" s="168"/>
      <c r="M19" s="168"/>
    </row>
  </sheetData>
  <mergeCells count="7">
    <mergeCell ref="N5:P5"/>
    <mergeCell ref="A4:M4"/>
    <mergeCell ref="A5:A6"/>
    <mergeCell ref="B5:D5"/>
    <mergeCell ref="E5:G5"/>
    <mergeCell ref="H5:J5"/>
    <mergeCell ref="K5:M5"/>
  </mergeCells>
  <phoneticPr fontId="1"/>
  <hyperlinks>
    <hyperlink ref="P1" location="目次!A1" display="目次に戻る"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8"/>
  <sheetViews>
    <sheetView view="pageBreakPreview" zoomScale="80" zoomScaleNormal="90" zoomScaleSheetLayoutView="80" workbookViewId="0"/>
  </sheetViews>
  <sheetFormatPr defaultColWidth="9" defaultRowHeight="15.75" x14ac:dyDescent="0.4"/>
  <cols>
    <col min="1" max="2" width="28.5" style="5" customWidth="1"/>
    <col min="3" max="4" width="16.875" style="5" customWidth="1"/>
    <col min="5" max="5" width="18.125" style="5" customWidth="1"/>
    <col min="6" max="6" width="18.25" style="5" customWidth="1"/>
    <col min="7" max="7" width="69" style="5" customWidth="1"/>
    <col min="8" max="16384" width="9" style="5"/>
  </cols>
  <sheetData>
    <row r="1" spans="1:7" ht="18.75" x14ac:dyDescent="0.4">
      <c r="G1" s="158" t="s">
        <v>15</v>
      </c>
    </row>
    <row r="2" spans="1:7" ht="19.5" x14ac:dyDescent="0.4">
      <c r="A2" s="7" t="s">
        <v>16</v>
      </c>
      <c r="B2" s="7"/>
      <c r="C2" s="7"/>
      <c r="D2" s="7"/>
    </row>
    <row r="3" spans="1:7" ht="19.5" x14ac:dyDescent="0.4">
      <c r="A3" s="7"/>
      <c r="B3" s="7"/>
      <c r="C3" s="7"/>
      <c r="D3" s="7"/>
    </row>
    <row r="4" spans="1:7" ht="15" customHeight="1" x14ac:dyDescent="0.4">
      <c r="A4" s="132" t="s">
        <v>862</v>
      </c>
      <c r="B4" s="132"/>
      <c r="C4" s="132"/>
      <c r="D4" s="132"/>
      <c r="E4" s="132"/>
      <c r="F4" s="132"/>
      <c r="G4" s="132"/>
    </row>
    <row r="5" spans="1:7" x14ac:dyDescent="0.4">
      <c r="A5" s="233" t="s">
        <v>347</v>
      </c>
      <c r="B5" s="233" t="s">
        <v>348</v>
      </c>
      <c r="C5" s="233" t="s">
        <v>349</v>
      </c>
      <c r="D5" s="233" t="s">
        <v>350</v>
      </c>
      <c r="E5" s="224" t="s">
        <v>351</v>
      </c>
      <c r="F5" s="225"/>
      <c r="G5" s="233" t="s">
        <v>352</v>
      </c>
    </row>
    <row r="6" spans="1:7" ht="31.5" x14ac:dyDescent="0.4">
      <c r="A6" s="234"/>
      <c r="B6" s="234"/>
      <c r="C6" s="234"/>
      <c r="D6" s="234"/>
      <c r="E6" s="10" t="s">
        <v>353</v>
      </c>
      <c r="F6" s="10" t="s">
        <v>354</v>
      </c>
      <c r="G6" s="234"/>
    </row>
    <row r="7" spans="1:7" ht="47.25" x14ac:dyDescent="0.4">
      <c r="A7" s="13" t="s">
        <v>355</v>
      </c>
      <c r="B7" s="13" t="s">
        <v>356</v>
      </c>
      <c r="C7" s="82">
        <v>180032</v>
      </c>
      <c r="D7" s="82">
        <v>150625</v>
      </c>
      <c r="E7" s="40">
        <v>62</v>
      </c>
      <c r="F7" s="40" t="s">
        <v>357</v>
      </c>
      <c r="G7" s="56" t="s">
        <v>358</v>
      </c>
    </row>
    <row r="8" spans="1:7" ht="31.5" x14ac:dyDescent="0.4">
      <c r="A8" s="13" t="s">
        <v>359</v>
      </c>
      <c r="B8" s="13" t="s">
        <v>360</v>
      </c>
      <c r="C8" s="82">
        <v>263876</v>
      </c>
      <c r="D8" s="82">
        <v>225059</v>
      </c>
      <c r="E8" s="40">
        <v>66</v>
      </c>
      <c r="F8" s="40">
        <v>0</v>
      </c>
      <c r="G8" s="56" t="s">
        <v>361</v>
      </c>
    </row>
    <row r="9" spans="1:7" ht="31.5" x14ac:dyDescent="0.4">
      <c r="A9" s="13" t="s">
        <v>362</v>
      </c>
      <c r="B9" s="13" t="s">
        <v>363</v>
      </c>
      <c r="C9" s="82">
        <v>152416</v>
      </c>
      <c r="D9" s="82">
        <v>125077</v>
      </c>
      <c r="E9" s="40">
        <v>60</v>
      </c>
      <c r="F9" s="40">
        <v>0</v>
      </c>
      <c r="G9" s="56" t="s">
        <v>361</v>
      </c>
    </row>
    <row r="10" spans="1:7" ht="31.5" x14ac:dyDescent="0.4">
      <c r="A10" s="13" t="s">
        <v>364</v>
      </c>
      <c r="B10" s="13" t="s">
        <v>365</v>
      </c>
      <c r="C10" s="83">
        <v>463605</v>
      </c>
      <c r="D10" s="83">
        <v>244593</v>
      </c>
      <c r="E10" s="40">
        <v>63</v>
      </c>
      <c r="F10" s="40">
        <v>0</v>
      </c>
      <c r="G10" s="56" t="s">
        <v>366</v>
      </c>
    </row>
    <row r="11" spans="1:7" ht="31.5" x14ac:dyDescent="0.4">
      <c r="A11" s="13" t="s">
        <v>367</v>
      </c>
      <c r="B11" s="13" t="s">
        <v>368</v>
      </c>
      <c r="C11" s="82">
        <v>175770</v>
      </c>
      <c r="D11" s="82">
        <v>130433</v>
      </c>
      <c r="E11" s="40">
        <v>61</v>
      </c>
      <c r="F11" s="40">
        <v>0</v>
      </c>
      <c r="G11" s="56" t="s">
        <v>361</v>
      </c>
    </row>
    <row r="12" spans="1:7" ht="47.25" x14ac:dyDescent="0.4">
      <c r="A12" s="13" t="s">
        <v>369</v>
      </c>
      <c r="B12" s="13" t="s">
        <v>370</v>
      </c>
      <c r="C12" s="82">
        <v>83743</v>
      </c>
      <c r="D12" s="82">
        <v>47628</v>
      </c>
      <c r="E12" s="40">
        <v>58</v>
      </c>
      <c r="F12" s="40">
        <v>0</v>
      </c>
      <c r="G12" s="56" t="s">
        <v>371</v>
      </c>
    </row>
    <row r="13" spans="1:7" ht="63" x14ac:dyDescent="0.4">
      <c r="A13" s="13" t="s">
        <v>372</v>
      </c>
      <c r="B13" s="13" t="s">
        <v>373</v>
      </c>
      <c r="C13" s="82">
        <v>103461.4</v>
      </c>
      <c r="D13" s="82">
        <v>28171.599999999999</v>
      </c>
      <c r="E13" s="40">
        <v>63</v>
      </c>
      <c r="F13" s="40">
        <v>1</v>
      </c>
      <c r="G13" s="56" t="s">
        <v>374</v>
      </c>
    </row>
    <row r="14" spans="1:7" ht="31.5" x14ac:dyDescent="0.4">
      <c r="A14" s="13" t="s">
        <v>375</v>
      </c>
      <c r="B14" s="13" t="s">
        <v>376</v>
      </c>
      <c r="C14" s="82">
        <v>80304</v>
      </c>
      <c r="D14" s="82">
        <v>30137</v>
      </c>
      <c r="E14" s="40">
        <v>66</v>
      </c>
      <c r="F14" s="40">
        <v>1</v>
      </c>
      <c r="G14" s="56" t="s">
        <v>377</v>
      </c>
    </row>
    <row r="15" spans="1:7" ht="47.25" x14ac:dyDescent="0.4">
      <c r="A15" s="13" t="s">
        <v>378</v>
      </c>
      <c r="B15" s="13" t="s">
        <v>379</v>
      </c>
      <c r="C15" s="82">
        <v>110657.19999999994</v>
      </c>
      <c r="D15" s="82">
        <v>73425</v>
      </c>
      <c r="E15" s="40">
        <v>65</v>
      </c>
      <c r="F15" s="40">
        <v>2</v>
      </c>
      <c r="G15" s="56" t="s">
        <v>380</v>
      </c>
    </row>
    <row r="16" spans="1:7" ht="63" x14ac:dyDescent="0.4">
      <c r="A16" s="13" t="s">
        <v>381</v>
      </c>
      <c r="B16" s="13" t="s">
        <v>382</v>
      </c>
      <c r="C16" s="82">
        <v>60721</v>
      </c>
      <c r="D16" s="82">
        <v>39914</v>
      </c>
      <c r="E16" s="40">
        <v>92</v>
      </c>
      <c r="F16" s="40">
        <v>2</v>
      </c>
      <c r="G16" s="56" t="s">
        <v>383</v>
      </c>
    </row>
    <row r="17" spans="1:7" ht="47.25" x14ac:dyDescent="0.4">
      <c r="A17" s="13" t="s">
        <v>384</v>
      </c>
      <c r="B17" s="13" t="s">
        <v>385</v>
      </c>
      <c r="C17" s="82">
        <v>17040</v>
      </c>
      <c r="D17" s="82">
        <v>16854</v>
      </c>
      <c r="E17" s="40">
        <v>106</v>
      </c>
      <c r="F17" s="40">
        <v>1</v>
      </c>
      <c r="G17" s="56" t="s">
        <v>386</v>
      </c>
    </row>
    <row r="18" spans="1:7" x14ac:dyDescent="0.4">
      <c r="A18" s="5" t="s">
        <v>387</v>
      </c>
    </row>
  </sheetData>
  <mergeCells count="6">
    <mergeCell ref="G5:G6"/>
    <mergeCell ref="A5:A6"/>
    <mergeCell ref="B5:B6"/>
    <mergeCell ref="C5:C6"/>
    <mergeCell ref="D5:D6"/>
    <mergeCell ref="E5:F5"/>
  </mergeCells>
  <phoneticPr fontId="1"/>
  <hyperlinks>
    <hyperlink ref="G1" location="目次!A1" display="目次に戻る"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9"/>
  <sheetViews>
    <sheetView zoomScale="80" zoomScaleNormal="80" workbookViewId="0"/>
  </sheetViews>
  <sheetFormatPr defaultColWidth="9" defaultRowHeight="15.75" x14ac:dyDescent="0.4"/>
  <cols>
    <col min="1" max="1" width="6.75" style="5" customWidth="1"/>
    <col min="2" max="2" width="11.25" style="5" bestFit="1" customWidth="1"/>
    <col min="3" max="3" width="28.5" style="5" bestFit="1" customWidth="1"/>
    <col min="4" max="4" width="13.25" style="5" customWidth="1"/>
    <col min="5" max="5" width="12.75" style="5" customWidth="1"/>
    <col min="6" max="6" width="16.125" style="5" customWidth="1"/>
    <col min="7" max="7" width="18.25" style="5" customWidth="1"/>
    <col min="8" max="8" width="19.125" style="5" customWidth="1"/>
    <col min="9" max="9" width="10.875" style="5" customWidth="1"/>
    <col min="10" max="10" width="14.25" style="5" customWidth="1"/>
    <col min="11" max="11" width="16.25" style="85" customWidth="1"/>
    <col min="12" max="16384" width="9" style="5"/>
  </cols>
  <sheetData>
    <row r="1" spans="1:11" ht="18.75" x14ac:dyDescent="0.4">
      <c r="G1"/>
      <c r="H1"/>
      <c r="I1"/>
      <c r="K1" s="163" t="s">
        <v>15</v>
      </c>
    </row>
    <row r="2" spans="1:11" ht="19.5" x14ac:dyDescent="0.4">
      <c r="A2" s="7" t="s">
        <v>16</v>
      </c>
    </row>
    <row r="3" spans="1:11" ht="15.75" customHeight="1" x14ac:dyDescent="0.4">
      <c r="A3" s="7"/>
    </row>
    <row r="4" spans="1:11" ht="17.25" x14ac:dyDescent="0.4">
      <c r="A4" s="35" t="s">
        <v>861</v>
      </c>
    </row>
    <row r="5" spans="1:11" ht="15.75" customHeight="1" x14ac:dyDescent="0.4">
      <c r="A5" s="205" t="s">
        <v>388</v>
      </c>
      <c r="B5" s="205"/>
      <c r="C5" s="32"/>
      <c r="D5" s="32"/>
      <c r="E5" s="32"/>
      <c r="F5" s="32"/>
      <c r="I5" s="32"/>
      <c r="J5" s="32"/>
    </row>
    <row r="6" spans="1:11" s="79" customFormat="1" ht="47.25" customHeight="1" x14ac:dyDescent="0.4">
      <c r="A6" s="43" t="s">
        <v>389</v>
      </c>
      <c r="B6" s="43" t="s">
        <v>222</v>
      </c>
      <c r="C6" s="43" t="s">
        <v>223</v>
      </c>
      <c r="D6" s="10" t="s">
        <v>390</v>
      </c>
      <c r="E6" s="10" t="s">
        <v>391</v>
      </c>
      <c r="F6" s="10" t="s">
        <v>392</v>
      </c>
      <c r="G6" s="10" t="s">
        <v>393</v>
      </c>
      <c r="H6" s="10" t="s">
        <v>394</v>
      </c>
      <c r="I6" s="10" t="s">
        <v>395</v>
      </c>
      <c r="J6" s="10" t="s">
        <v>396</v>
      </c>
      <c r="K6" s="164" t="s">
        <v>328</v>
      </c>
    </row>
    <row r="7" spans="1:11" ht="21.75" customHeight="1" x14ac:dyDescent="0.4">
      <c r="A7" s="84"/>
      <c r="B7" s="15" t="s">
        <v>397</v>
      </c>
      <c r="C7" s="15" t="s">
        <v>398</v>
      </c>
      <c r="D7" s="199">
        <v>54813.1</v>
      </c>
      <c r="E7" s="199">
        <v>76790.3</v>
      </c>
      <c r="F7" s="186" t="s">
        <v>864</v>
      </c>
      <c r="G7" s="200">
        <v>10255.4</v>
      </c>
      <c r="H7" s="187" t="s">
        <v>865</v>
      </c>
      <c r="I7" s="201">
        <v>1691625.3018299998</v>
      </c>
      <c r="J7" s="188" t="s">
        <v>864</v>
      </c>
      <c r="K7" s="202">
        <v>2570.8306750000002</v>
      </c>
    </row>
    <row r="8" spans="1:11" ht="21.75" customHeight="1" x14ac:dyDescent="0.4">
      <c r="A8" s="215" t="s">
        <v>400</v>
      </c>
      <c r="B8" s="15" t="s">
        <v>239</v>
      </c>
      <c r="C8" s="15" t="s">
        <v>401</v>
      </c>
      <c r="D8" s="87">
        <v>8859.073410500001</v>
      </c>
      <c r="E8" s="87">
        <v>10276.4</v>
      </c>
      <c r="F8" s="90">
        <v>0.40749520133664713</v>
      </c>
      <c r="G8" s="89">
        <v>1329.6205439999999</v>
      </c>
      <c r="H8" s="91">
        <v>5.257679733464668E-2</v>
      </c>
      <c r="I8" s="174">
        <v>159059</v>
      </c>
      <c r="J8" s="92">
        <v>6.289623641112728</v>
      </c>
      <c r="K8" s="175">
        <v>25.13</v>
      </c>
    </row>
    <row r="9" spans="1:11" ht="21.75" customHeight="1" x14ac:dyDescent="0.4">
      <c r="A9" s="215"/>
      <c r="B9" s="15" t="s">
        <v>243</v>
      </c>
      <c r="C9" s="15" t="s">
        <v>244</v>
      </c>
      <c r="D9" s="87">
        <v>4033.9143204799998</v>
      </c>
      <c r="E9" s="87">
        <v>4423.299</v>
      </c>
      <c r="F9" s="90">
        <v>0.301637883116536</v>
      </c>
      <c r="G9" s="89">
        <v>255.61504800000003</v>
      </c>
      <c r="H9" s="91">
        <v>1.6545345997286298E-2</v>
      </c>
      <c r="I9" s="174">
        <v>55188</v>
      </c>
      <c r="J9" s="92">
        <v>3.5721862309852588</v>
      </c>
      <c r="K9" s="175">
        <v>105</v>
      </c>
    </row>
    <row r="10" spans="1:11" ht="21.75" customHeight="1" x14ac:dyDescent="0.4">
      <c r="A10" s="215"/>
      <c r="B10" s="244" t="s">
        <v>245</v>
      </c>
      <c r="C10" s="15" t="s">
        <v>402</v>
      </c>
      <c r="D10" s="87">
        <v>4509.5986979999998</v>
      </c>
      <c r="E10" s="87">
        <v>7968</v>
      </c>
      <c r="F10" s="90">
        <v>0.27470611961388453</v>
      </c>
      <c r="G10" s="89">
        <v>221.90863799999997</v>
      </c>
      <c r="H10" s="91">
        <v>7.6505598461072037E-3</v>
      </c>
      <c r="I10" s="174">
        <v>148739</v>
      </c>
      <c r="J10" s="92">
        <v>5.1279509946347357</v>
      </c>
      <c r="K10" s="176">
        <v>155.1</v>
      </c>
    </row>
    <row r="11" spans="1:11" ht="21.75" customHeight="1" x14ac:dyDescent="0.4">
      <c r="A11" s="215"/>
      <c r="B11" s="245"/>
      <c r="C11" s="15" t="s">
        <v>247</v>
      </c>
      <c r="D11" s="87">
        <v>5209.6488949999994</v>
      </c>
      <c r="E11" s="87">
        <v>9631.2000000000007</v>
      </c>
      <c r="F11" s="90">
        <v>0.30859186341454986</v>
      </c>
      <c r="G11" s="89">
        <v>155.31083999999998</v>
      </c>
      <c r="H11" s="91">
        <v>4.9762917937618365E-3</v>
      </c>
      <c r="I11" s="174">
        <v>179003</v>
      </c>
      <c r="J11" s="92">
        <v>5.7354088095766533</v>
      </c>
      <c r="K11" s="175">
        <v>1</v>
      </c>
    </row>
    <row r="12" spans="1:11" ht="57" customHeight="1" x14ac:dyDescent="0.4">
      <c r="A12" s="215"/>
      <c r="B12" s="15" t="s">
        <v>403</v>
      </c>
      <c r="C12" s="49" t="s">
        <v>404</v>
      </c>
      <c r="D12" s="87">
        <v>7576.7467026759177</v>
      </c>
      <c r="E12" s="87">
        <v>8728.954001661099</v>
      </c>
      <c r="F12" s="90">
        <v>0.24563220123998705</v>
      </c>
      <c r="G12" s="89">
        <v>901.58866130732645</v>
      </c>
      <c r="H12" s="91">
        <v>2.5370646637362115E-2</v>
      </c>
      <c r="I12" s="174">
        <v>175250.80080663293</v>
      </c>
      <c r="J12" s="92">
        <v>4.931546203933709</v>
      </c>
      <c r="K12" s="176" t="s">
        <v>399</v>
      </c>
    </row>
    <row r="13" spans="1:11" ht="21.75" customHeight="1" x14ac:dyDescent="0.4">
      <c r="A13" s="215"/>
      <c r="B13" s="15" t="s">
        <v>250</v>
      </c>
      <c r="C13" s="15" t="s">
        <v>405</v>
      </c>
      <c r="D13" s="87">
        <v>13399.981726819999</v>
      </c>
      <c r="E13" s="87">
        <v>12838.029</v>
      </c>
      <c r="F13" s="90">
        <v>0.12361525003758636</v>
      </c>
      <c r="G13" s="89">
        <v>2563.1601594000003</v>
      </c>
      <c r="H13" s="91">
        <v>2.4680243672187584E-2</v>
      </c>
      <c r="I13" s="174">
        <v>585806</v>
      </c>
      <c r="J13" s="92">
        <v>5.64062872606989</v>
      </c>
      <c r="K13" s="176">
        <v>563.36</v>
      </c>
    </row>
    <row r="14" spans="1:11" ht="21.75" customHeight="1" x14ac:dyDescent="0.4">
      <c r="A14" s="215"/>
      <c r="B14" s="15" t="s">
        <v>252</v>
      </c>
      <c r="C14" s="15" t="s">
        <v>253</v>
      </c>
      <c r="D14" s="87">
        <v>1611.1815579800002</v>
      </c>
      <c r="E14" s="87">
        <v>2555.42</v>
      </c>
      <c r="F14" s="90">
        <v>0.32727487653487342</v>
      </c>
      <c r="G14" s="89">
        <v>151.97349648000002</v>
      </c>
      <c r="H14" s="91">
        <v>1.9463378738941162E-2</v>
      </c>
      <c r="I14" s="174">
        <v>35653</v>
      </c>
      <c r="J14" s="92">
        <v>4.5661109223132952</v>
      </c>
      <c r="K14" s="175">
        <v>69.42</v>
      </c>
    </row>
    <row r="15" spans="1:11" ht="21.75" customHeight="1" x14ac:dyDescent="0.4">
      <c r="A15" s="215"/>
      <c r="B15" s="244" t="s">
        <v>257</v>
      </c>
      <c r="C15" s="15" t="s">
        <v>258</v>
      </c>
      <c r="D15" s="87">
        <v>12100.486009951705</v>
      </c>
      <c r="E15" s="87">
        <v>11608.08</v>
      </c>
      <c r="F15" s="90">
        <v>0.16112858300164792</v>
      </c>
      <c r="G15" s="89">
        <v>1215.141471714222</v>
      </c>
      <c r="H15" s="91">
        <v>1.6867046357696504E-2</v>
      </c>
      <c r="I15" s="174">
        <v>211966</v>
      </c>
      <c r="J15" s="92">
        <v>2.9422420610925584</v>
      </c>
      <c r="K15" s="175">
        <v>18.059999999999999</v>
      </c>
    </row>
    <row r="16" spans="1:11" ht="21.75" customHeight="1" x14ac:dyDescent="0.4">
      <c r="A16" s="215"/>
      <c r="B16" s="245"/>
      <c r="C16" s="15" t="s">
        <v>406</v>
      </c>
      <c r="D16" s="87">
        <v>17253.7288328</v>
      </c>
      <c r="E16" s="87">
        <v>17016.599999999999</v>
      </c>
      <c r="F16" s="90">
        <v>0.16424810013643149</v>
      </c>
      <c r="G16" s="89">
        <v>1664.5516289999998</v>
      </c>
      <c r="H16" s="91">
        <v>1.6066631562254043E-2</v>
      </c>
      <c r="I16" s="174">
        <v>278514</v>
      </c>
      <c r="J16" s="92">
        <v>2.6882805825721992</v>
      </c>
      <c r="K16" s="175">
        <v>0</v>
      </c>
    </row>
    <row r="17" spans="1:11" ht="21.75" customHeight="1" x14ac:dyDescent="0.4">
      <c r="A17" s="215"/>
      <c r="B17" s="15" t="s">
        <v>260</v>
      </c>
      <c r="C17" s="15" t="s">
        <v>407</v>
      </c>
      <c r="D17" s="87">
        <v>1519.0114398999999</v>
      </c>
      <c r="E17" s="87">
        <v>1880.87727</v>
      </c>
      <c r="F17" s="90">
        <v>0.26985042123300423</v>
      </c>
      <c r="G17" s="89">
        <v>8.4723071999999995</v>
      </c>
      <c r="H17" s="91">
        <v>1.2155262351250672E-3</v>
      </c>
      <c r="I17" s="174">
        <v>30434</v>
      </c>
      <c r="J17" s="92">
        <v>4.3663815022897534</v>
      </c>
      <c r="K17" s="175">
        <v>37.81</v>
      </c>
    </row>
    <row r="18" spans="1:11" ht="21.75" customHeight="1" x14ac:dyDescent="0.4">
      <c r="A18" s="215"/>
      <c r="B18" s="15" t="s">
        <v>271</v>
      </c>
      <c r="C18" s="15" t="s">
        <v>408</v>
      </c>
      <c r="D18" s="87">
        <v>3973.5371709999999</v>
      </c>
      <c r="E18" s="87">
        <v>4724.067</v>
      </c>
      <c r="F18" s="90">
        <v>0.41213694687277641</v>
      </c>
      <c r="G18" s="89">
        <v>451.93046371200001</v>
      </c>
      <c r="H18" s="91">
        <v>3.9427307341970752E-2</v>
      </c>
      <c r="I18" s="174">
        <v>98220</v>
      </c>
      <c r="J18" s="92">
        <v>8.5689070290163336</v>
      </c>
      <c r="K18" s="176">
        <v>8</v>
      </c>
    </row>
    <row r="19" spans="1:11" ht="21.75" customHeight="1" x14ac:dyDescent="0.4">
      <c r="A19" s="215"/>
      <c r="B19" s="15" t="s">
        <v>275</v>
      </c>
      <c r="C19" s="15" t="s">
        <v>276</v>
      </c>
      <c r="D19" s="87">
        <v>3354.6451440000001</v>
      </c>
      <c r="E19" s="87">
        <v>5883.3530000000001</v>
      </c>
      <c r="F19" s="90">
        <v>0.31132961855809649</v>
      </c>
      <c r="G19" s="89">
        <v>563.05094399999996</v>
      </c>
      <c r="H19" s="91">
        <v>2.9794988610116736E-2</v>
      </c>
      <c r="I19" s="174">
        <v>110779</v>
      </c>
      <c r="J19" s="92">
        <v>5.8620966333734135</v>
      </c>
      <c r="K19" s="175">
        <v>4.0999999999999996</v>
      </c>
    </row>
    <row r="20" spans="1:11" ht="21.75" customHeight="1" x14ac:dyDescent="0.4">
      <c r="A20" s="215"/>
      <c r="B20" s="15" t="s">
        <v>273</v>
      </c>
      <c r="C20" s="15" t="s">
        <v>274</v>
      </c>
      <c r="D20" s="87">
        <v>2937.9993558349997</v>
      </c>
      <c r="E20" s="87">
        <v>1771.9549999999999</v>
      </c>
      <c r="F20" s="90">
        <v>0.46218957180543152</v>
      </c>
      <c r="G20" s="89">
        <v>618.31873392</v>
      </c>
      <c r="H20" s="91">
        <v>0.11230732294167886</v>
      </c>
      <c r="I20" s="174">
        <v>65081</v>
      </c>
      <c r="J20" s="92">
        <v>11.820882149291425</v>
      </c>
      <c r="K20" s="175">
        <v>0</v>
      </c>
    </row>
    <row r="21" spans="1:11" ht="21.75" customHeight="1" x14ac:dyDescent="0.4">
      <c r="A21" s="215"/>
      <c r="B21" s="15" t="s">
        <v>279</v>
      </c>
      <c r="C21" s="15" t="s">
        <v>280</v>
      </c>
      <c r="D21" s="94">
        <v>211.41092690000002</v>
      </c>
      <c r="E21" s="87">
        <v>572.83000000000004</v>
      </c>
      <c r="F21" s="90">
        <v>10.443773308331336</v>
      </c>
      <c r="G21" s="89">
        <v>29.192906400000002</v>
      </c>
      <c r="H21" s="91">
        <v>0.5322418460152839</v>
      </c>
      <c r="I21" s="174">
        <v>6355</v>
      </c>
      <c r="J21" s="92">
        <v>115.86365828333999</v>
      </c>
      <c r="K21" s="175">
        <v>1.2</v>
      </c>
    </row>
    <row r="22" spans="1:11" ht="21.75" customHeight="1" x14ac:dyDescent="0.4">
      <c r="A22" s="215"/>
      <c r="B22" s="244" t="s">
        <v>264</v>
      </c>
      <c r="C22" s="15" t="s">
        <v>265</v>
      </c>
      <c r="D22" s="87">
        <v>6318.8607300000003</v>
      </c>
      <c r="E22" s="87">
        <v>7863.3</v>
      </c>
      <c r="F22" s="90">
        <v>0.24982490207780753</v>
      </c>
      <c r="G22" s="89">
        <v>446.61164820000005</v>
      </c>
      <c r="H22" s="91">
        <v>1.418929854874839E-2</v>
      </c>
      <c r="I22" s="174">
        <v>154649</v>
      </c>
      <c r="J22" s="92">
        <v>4.9133533352957226</v>
      </c>
      <c r="K22" s="175">
        <v>85</v>
      </c>
    </row>
    <row r="23" spans="1:11" ht="21.75" customHeight="1" x14ac:dyDescent="0.4">
      <c r="A23" s="215"/>
      <c r="B23" s="246"/>
      <c r="C23" s="15" t="s">
        <v>266</v>
      </c>
      <c r="D23" s="87">
        <v>9945.7785770080955</v>
      </c>
      <c r="E23" s="87">
        <v>12018.7716</v>
      </c>
      <c r="F23" s="90">
        <v>0.26461707064194712</v>
      </c>
      <c r="G23" s="89">
        <v>812.36912281197635</v>
      </c>
      <c r="H23" s="91">
        <v>1.788591585836221E-2</v>
      </c>
      <c r="I23" s="174">
        <v>188274</v>
      </c>
      <c r="J23" s="92">
        <v>4.1452251541282275</v>
      </c>
      <c r="K23" s="175">
        <v>378.22097000000002</v>
      </c>
    </row>
    <row r="24" spans="1:11" ht="21.75" customHeight="1" x14ac:dyDescent="0.4">
      <c r="A24" s="215"/>
      <c r="B24" s="246"/>
      <c r="C24" s="15" t="s">
        <v>268</v>
      </c>
      <c r="D24" s="87">
        <v>6146.1486519999999</v>
      </c>
      <c r="E24" s="87">
        <v>6410.54</v>
      </c>
      <c r="F24" s="90">
        <v>0.34217488211306846</v>
      </c>
      <c r="G24" s="89">
        <v>425.81145600000002</v>
      </c>
      <c r="H24" s="91">
        <v>2.2728504113412294E-2</v>
      </c>
      <c r="I24" s="174">
        <v>94814</v>
      </c>
      <c r="J24" s="92">
        <v>5.0608793132354633</v>
      </c>
      <c r="K24" s="175">
        <v>74.186999999999998</v>
      </c>
    </row>
    <row r="25" spans="1:11" ht="21.75" customHeight="1" x14ac:dyDescent="0.4">
      <c r="A25" s="215"/>
      <c r="B25" s="246"/>
      <c r="C25" s="15" t="s">
        <v>409</v>
      </c>
      <c r="D25" s="87">
        <v>25577.322165100002</v>
      </c>
      <c r="E25" s="87">
        <v>18065.703000000001</v>
      </c>
      <c r="F25" s="90">
        <v>0.30100284279582357</v>
      </c>
      <c r="G25" s="89">
        <v>2488.0472777999998</v>
      </c>
      <c r="H25" s="91">
        <v>4.1454755656517218E-2</v>
      </c>
      <c r="I25" s="174">
        <v>392200</v>
      </c>
      <c r="J25" s="92">
        <v>6.534664880991456</v>
      </c>
      <c r="K25" s="175">
        <v>296.85000000000002</v>
      </c>
    </row>
    <row r="26" spans="1:11" ht="21.75" customHeight="1" x14ac:dyDescent="0.4">
      <c r="A26" s="215"/>
      <c r="B26" s="246"/>
      <c r="C26" s="15" t="s">
        <v>410</v>
      </c>
      <c r="D26" s="87">
        <v>23078.810481799999</v>
      </c>
      <c r="E26" s="87">
        <v>22518.1</v>
      </c>
      <c r="F26" s="90">
        <v>0.28866482873440369</v>
      </c>
      <c r="G26" s="89">
        <v>2265.6036768000004</v>
      </c>
      <c r="H26" s="91">
        <v>2.9043307265866458E-2</v>
      </c>
      <c r="I26" s="174">
        <v>335623</v>
      </c>
      <c r="J26" s="92">
        <v>4.3024303033704792</v>
      </c>
      <c r="K26" s="175">
        <v>385.27499999999998</v>
      </c>
    </row>
    <row r="27" spans="1:11" ht="21.75" customHeight="1" x14ac:dyDescent="0.4">
      <c r="A27" s="215"/>
      <c r="B27" s="245"/>
      <c r="C27" s="15" t="s">
        <v>267</v>
      </c>
      <c r="D27" s="87">
        <v>11482.42462261</v>
      </c>
      <c r="E27" s="87">
        <v>11061.48</v>
      </c>
      <c r="F27" s="90">
        <v>0.3934932886532751</v>
      </c>
      <c r="G27" s="89">
        <v>1135.54111728</v>
      </c>
      <c r="H27" s="91">
        <v>4.0394938890593445E-2</v>
      </c>
      <c r="I27" s="174">
        <v>265700</v>
      </c>
      <c r="J27" s="92">
        <v>9.451824420888995</v>
      </c>
      <c r="K27" s="175">
        <v>178.83</v>
      </c>
    </row>
    <row r="28" spans="1:11" ht="21.75" customHeight="1" x14ac:dyDescent="0.4">
      <c r="A28" s="243" t="s">
        <v>411</v>
      </c>
      <c r="B28" s="15" t="s">
        <v>241</v>
      </c>
      <c r="C28" s="15" t="s">
        <v>242</v>
      </c>
      <c r="D28" s="87">
        <v>5886.8994730200002</v>
      </c>
      <c r="E28" s="87">
        <v>18490.900000000001</v>
      </c>
      <c r="F28" s="90">
        <v>0.45553578175930565</v>
      </c>
      <c r="G28" s="89">
        <v>2077.3769981400001</v>
      </c>
      <c r="H28" s="91">
        <v>5.1177582208356789E-2</v>
      </c>
      <c r="I28" s="174">
        <v>332601</v>
      </c>
      <c r="J28" s="92">
        <v>8.1938497611758656</v>
      </c>
      <c r="K28" s="175">
        <v>393</v>
      </c>
    </row>
    <row r="29" spans="1:11" ht="21.75" customHeight="1" x14ac:dyDescent="0.4">
      <c r="A29" s="243"/>
      <c r="B29" s="244" t="s">
        <v>254</v>
      </c>
      <c r="C29" s="15" t="s">
        <v>256</v>
      </c>
      <c r="D29" s="87">
        <v>8524.0785102999998</v>
      </c>
      <c r="E29" s="87">
        <v>12310.88</v>
      </c>
      <c r="F29" s="90">
        <v>0.16114583752749423</v>
      </c>
      <c r="G29" s="89">
        <v>1101.3541668</v>
      </c>
      <c r="H29" s="91">
        <v>1.4416405620344085E-2</v>
      </c>
      <c r="I29" s="174">
        <v>272611</v>
      </c>
      <c r="J29" s="92">
        <v>3.5683986777718357</v>
      </c>
      <c r="K29" s="175">
        <v>56</v>
      </c>
    </row>
    <row r="30" spans="1:11" ht="21.75" customHeight="1" x14ac:dyDescent="0.4">
      <c r="A30" s="243"/>
      <c r="B30" s="245"/>
      <c r="C30" s="15" t="s">
        <v>255</v>
      </c>
      <c r="D30" s="87">
        <v>5461.9054380000007</v>
      </c>
      <c r="E30" s="87">
        <v>7659.7120000000004</v>
      </c>
      <c r="F30" s="90">
        <v>0.25928002149708523</v>
      </c>
      <c r="G30" s="89">
        <v>744.32406600000013</v>
      </c>
      <c r="H30" s="91">
        <v>2.5195250139075455E-2</v>
      </c>
      <c r="I30" s="174">
        <v>95203.1</v>
      </c>
      <c r="J30" s="92">
        <v>3.2226096509358522</v>
      </c>
      <c r="K30" s="175">
        <v>57.9</v>
      </c>
    </row>
    <row r="31" spans="1:11" ht="21.75" customHeight="1" x14ac:dyDescent="0.4">
      <c r="A31" s="243"/>
      <c r="B31" s="15" t="s">
        <v>277</v>
      </c>
      <c r="C31" s="15" t="s">
        <v>278</v>
      </c>
      <c r="D31" s="87">
        <v>2407.0532916950006</v>
      </c>
      <c r="E31" s="87">
        <v>4221.7340000000004</v>
      </c>
      <c r="F31" s="90">
        <v>0.25244215152669791</v>
      </c>
      <c r="G31" s="89">
        <v>627.00910271999999</v>
      </c>
      <c r="H31" s="91">
        <v>3.7492539065100056E-2</v>
      </c>
      <c r="I31" s="174">
        <v>147789.4</v>
      </c>
      <c r="J31" s="92">
        <v>8.8371920421418686</v>
      </c>
      <c r="K31" s="175">
        <v>54.3</v>
      </c>
    </row>
    <row r="32" spans="1:11" ht="21.75" customHeight="1" x14ac:dyDescent="0.4">
      <c r="A32" s="15" t="s">
        <v>412</v>
      </c>
      <c r="B32" s="15" t="s">
        <v>262</v>
      </c>
      <c r="C32" s="15" t="s">
        <v>263</v>
      </c>
      <c r="D32" s="87">
        <v>2225.23171</v>
      </c>
      <c r="E32" s="87">
        <v>1508.89</v>
      </c>
      <c r="F32" s="90">
        <v>9.231567559557001E-2</v>
      </c>
      <c r="G32" s="89">
        <v>813.23096399999997</v>
      </c>
      <c r="H32" s="91">
        <v>4.975443263385447E-2</v>
      </c>
      <c r="I32" s="174">
        <v>58599</v>
      </c>
      <c r="J32" s="92">
        <v>3.5851561573241297</v>
      </c>
      <c r="K32" s="176">
        <v>369</v>
      </c>
    </row>
    <row r="33" spans="1:11" ht="21.75" customHeight="1" x14ac:dyDescent="0.4">
      <c r="A33" s="243" t="s">
        <v>61</v>
      </c>
      <c r="B33" s="243"/>
      <c r="C33" s="243"/>
      <c r="D33" s="87">
        <f>SUM(D7:D32)</f>
        <v>248418.57784337571</v>
      </c>
      <c r="E33" s="87">
        <f>SUM(E7:E32)</f>
        <v>298799.37487166113</v>
      </c>
      <c r="F33" s="88" t="s">
        <v>399</v>
      </c>
      <c r="G33" s="89">
        <f>SUM(G7:G32)</f>
        <v>33322.515439685529</v>
      </c>
      <c r="H33" s="88" t="s">
        <v>399</v>
      </c>
      <c r="I33" s="174">
        <f>SUM(I7:I32)</f>
        <v>6169736.6026366325</v>
      </c>
      <c r="J33" s="88" t="s">
        <v>399</v>
      </c>
      <c r="K33" s="175">
        <f>SUM(K7:K32)</f>
        <v>5887.5736449999995</v>
      </c>
    </row>
    <row r="34" spans="1:11" ht="9" customHeight="1" x14ac:dyDescent="0.4"/>
    <row r="35" spans="1:11" x14ac:dyDescent="0.4">
      <c r="A35" s="5" t="s">
        <v>413</v>
      </c>
    </row>
    <row r="36" spans="1:11" x14ac:dyDescent="0.4">
      <c r="A36" s="5" t="s">
        <v>414</v>
      </c>
    </row>
    <row r="37" spans="1:11" ht="18.75" customHeight="1" x14ac:dyDescent="0.4">
      <c r="A37" s="5" t="s">
        <v>415</v>
      </c>
      <c r="E37" s="86"/>
    </row>
    <row r="38" spans="1:11" ht="18.75" customHeight="1" x14ac:dyDescent="0.4">
      <c r="A38" s="5" t="s">
        <v>416</v>
      </c>
    </row>
    <row r="39" spans="1:11" x14ac:dyDescent="0.4">
      <c r="A39" s="5" t="s">
        <v>417</v>
      </c>
    </row>
  </sheetData>
  <mergeCells count="8">
    <mergeCell ref="A33:C33"/>
    <mergeCell ref="A5:B5"/>
    <mergeCell ref="A8:A27"/>
    <mergeCell ref="B10:B11"/>
    <mergeCell ref="B15:B16"/>
    <mergeCell ref="B22:B27"/>
    <mergeCell ref="A28:A31"/>
    <mergeCell ref="B29:B30"/>
  </mergeCells>
  <phoneticPr fontId="1"/>
  <hyperlinks>
    <hyperlink ref="K1" location="目次!A1" display="目次に戻る"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4"/>
  <sheetViews>
    <sheetView workbookViewId="0"/>
  </sheetViews>
  <sheetFormatPr defaultColWidth="9" defaultRowHeight="15.75" x14ac:dyDescent="0.4"/>
  <cols>
    <col min="1" max="1" width="15.125" style="5" customWidth="1"/>
    <col min="2" max="3" width="24.625" style="5" customWidth="1"/>
    <col min="4" max="4" width="17.375" style="5" customWidth="1"/>
    <col min="5" max="8" width="11.375" style="5" customWidth="1"/>
    <col min="9" max="16384" width="9" style="5"/>
  </cols>
  <sheetData>
    <row r="1" spans="1:8" ht="18.75" x14ac:dyDescent="0.4">
      <c r="H1" s="158" t="s">
        <v>15</v>
      </c>
    </row>
    <row r="2" spans="1:8" ht="19.5" x14ac:dyDescent="0.4">
      <c r="A2" s="7" t="s">
        <v>16</v>
      </c>
    </row>
    <row r="3" spans="1:8" ht="15.75" customHeight="1" x14ac:dyDescent="0.4">
      <c r="A3" s="7"/>
    </row>
    <row r="4" spans="1:8" x14ac:dyDescent="0.4">
      <c r="A4" s="95" t="s">
        <v>433</v>
      </c>
    </row>
    <row r="5" spans="1:8" x14ac:dyDescent="0.4">
      <c r="A5" s="3" t="s">
        <v>418</v>
      </c>
    </row>
    <row r="6" spans="1:8" ht="59.25" customHeight="1" x14ac:dyDescent="0.4">
      <c r="A6" s="241" t="s">
        <v>440</v>
      </c>
      <c r="B6" s="241"/>
      <c r="C6" s="241"/>
      <c r="D6" s="241"/>
      <c r="E6" s="241"/>
      <c r="F6" s="241"/>
      <c r="G6" s="241"/>
      <c r="H6" s="241"/>
    </row>
    <row r="7" spans="1:8" ht="15.75" customHeight="1" x14ac:dyDescent="0.4">
      <c r="A7" s="32"/>
      <c r="B7" s="32"/>
      <c r="C7" s="32"/>
      <c r="D7" s="32"/>
      <c r="E7" s="32"/>
      <c r="F7" s="32"/>
      <c r="G7" s="32"/>
      <c r="H7" s="32"/>
    </row>
    <row r="8" spans="1:8" ht="15.75" customHeight="1" x14ac:dyDescent="0.4">
      <c r="A8" s="96" t="s">
        <v>388</v>
      </c>
      <c r="B8" s="32"/>
      <c r="C8" s="32"/>
      <c r="D8" s="32"/>
      <c r="E8" s="32"/>
      <c r="F8" s="32"/>
      <c r="G8" s="32"/>
      <c r="H8" s="32"/>
    </row>
    <row r="9" spans="1:8" ht="37.5" customHeight="1" x14ac:dyDescent="0.4">
      <c r="A9" s="248" t="s">
        <v>434</v>
      </c>
      <c r="B9" s="248"/>
      <c r="C9" s="248"/>
      <c r="D9" s="248"/>
      <c r="E9" s="248"/>
      <c r="F9" s="248"/>
      <c r="G9" s="248"/>
      <c r="H9" s="248"/>
    </row>
    <row r="10" spans="1:8" x14ac:dyDescent="0.4">
      <c r="A10" s="33"/>
    </row>
    <row r="11" spans="1:8" ht="33" x14ac:dyDescent="0.4">
      <c r="A11" s="43" t="s">
        <v>419</v>
      </c>
      <c r="B11" s="10" t="s">
        <v>420</v>
      </c>
      <c r="C11" s="10" t="s">
        <v>421</v>
      </c>
      <c r="D11" s="10" t="s">
        <v>328</v>
      </c>
      <c r="E11" s="10" t="s">
        <v>422</v>
      </c>
      <c r="F11" s="10" t="s">
        <v>423</v>
      </c>
      <c r="G11" s="10" t="s">
        <v>424</v>
      </c>
      <c r="H11" s="10" t="s">
        <v>49</v>
      </c>
    </row>
    <row r="12" spans="1:8" x14ac:dyDescent="0.4">
      <c r="A12" s="98">
        <v>180</v>
      </c>
      <c r="B12" s="99">
        <v>1458</v>
      </c>
      <c r="C12" s="99">
        <v>7571</v>
      </c>
      <c r="D12" s="98">
        <v>311</v>
      </c>
      <c r="E12" s="99">
        <v>6274</v>
      </c>
      <c r="F12" s="100">
        <v>0</v>
      </c>
      <c r="G12" s="98">
        <v>7.0339999999999998</v>
      </c>
      <c r="H12" s="100">
        <v>2.8929999999999998</v>
      </c>
    </row>
    <row r="15" spans="1:8" x14ac:dyDescent="0.4">
      <c r="A15" s="97" t="s">
        <v>302</v>
      </c>
    </row>
    <row r="16" spans="1:8" ht="59.25" customHeight="1" x14ac:dyDescent="0.4">
      <c r="A16" s="241" t="s">
        <v>441</v>
      </c>
      <c r="B16" s="241"/>
      <c r="C16" s="241"/>
      <c r="D16" s="241"/>
      <c r="E16" s="241"/>
      <c r="F16" s="241"/>
      <c r="G16" s="241"/>
      <c r="H16" s="241"/>
    </row>
    <row r="18" spans="1:8" x14ac:dyDescent="0.4">
      <c r="A18" s="96" t="s">
        <v>388</v>
      </c>
      <c r="B18" s="32"/>
      <c r="C18" s="32"/>
      <c r="D18" s="32"/>
      <c r="E18" s="32"/>
      <c r="F18" s="32"/>
      <c r="G18" s="32"/>
      <c r="H18" s="32"/>
    </row>
    <row r="19" spans="1:8" ht="37.5" customHeight="1" x14ac:dyDescent="0.4">
      <c r="A19" s="249" t="s">
        <v>425</v>
      </c>
      <c r="B19" s="249"/>
      <c r="C19" s="249"/>
      <c r="D19" s="249"/>
      <c r="E19" s="249"/>
      <c r="F19" s="249"/>
      <c r="G19" s="249"/>
      <c r="H19" s="249"/>
    </row>
    <row r="21" spans="1:8" ht="33" x14ac:dyDescent="0.4">
      <c r="A21" s="43" t="s">
        <v>419</v>
      </c>
      <c r="B21" s="10" t="s">
        <v>420</v>
      </c>
      <c r="C21" s="10" t="s">
        <v>421</v>
      </c>
      <c r="D21" s="10" t="s">
        <v>328</v>
      </c>
      <c r="E21" s="10" t="s">
        <v>422</v>
      </c>
      <c r="F21" s="10" t="s">
        <v>423</v>
      </c>
      <c r="G21" s="10" t="s">
        <v>424</v>
      </c>
      <c r="H21" s="10" t="s">
        <v>49</v>
      </c>
    </row>
    <row r="22" spans="1:8" s="21" customFormat="1" x14ac:dyDescent="0.4">
      <c r="A22" s="98">
        <v>152</v>
      </c>
      <c r="B22" s="99">
        <v>866</v>
      </c>
      <c r="C22" s="99">
        <v>4277</v>
      </c>
      <c r="D22" s="98">
        <v>180</v>
      </c>
      <c r="E22" s="99">
        <v>3570</v>
      </c>
      <c r="F22" s="100">
        <v>0</v>
      </c>
      <c r="G22" s="100">
        <v>0.21299999999999999</v>
      </c>
      <c r="H22" s="98">
        <v>1.5449999999999999</v>
      </c>
    </row>
    <row r="25" spans="1:8" x14ac:dyDescent="0.4">
      <c r="A25" s="97" t="s">
        <v>426</v>
      </c>
    </row>
    <row r="26" spans="1:8" ht="59.25" customHeight="1" x14ac:dyDescent="0.4">
      <c r="A26" s="241" t="s">
        <v>442</v>
      </c>
      <c r="B26" s="241"/>
      <c r="C26" s="241"/>
      <c r="D26" s="241"/>
      <c r="E26" s="241"/>
      <c r="F26" s="241"/>
      <c r="G26" s="241"/>
      <c r="H26" s="241"/>
    </row>
    <row r="28" spans="1:8" x14ac:dyDescent="0.4">
      <c r="A28" s="96" t="s">
        <v>388</v>
      </c>
      <c r="B28" s="32"/>
      <c r="C28" s="32"/>
      <c r="D28" s="32"/>
      <c r="E28" s="32"/>
      <c r="F28" s="32"/>
      <c r="G28" s="32"/>
      <c r="H28" s="32"/>
    </row>
    <row r="29" spans="1:8" ht="47.25" customHeight="1" x14ac:dyDescent="0.4">
      <c r="A29" s="247" t="s">
        <v>838</v>
      </c>
      <c r="B29" s="247"/>
      <c r="C29" s="247"/>
      <c r="D29" s="247"/>
      <c r="E29" s="247"/>
      <c r="F29" s="247"/>
      <c r="G29" s="247"/>
      <c r="H29" s="247"/>
    </row>
    <row r="31" spans="1:8" ht="33" x14ac:dyDescent="0.4">
      <c r="A31" s="43" t="s">
        <v>419</v>
      </c>
      <c r="B31" s="10" t="s">
        <v>420</v>
      </c>
      <c r="C31" s="10" t="s">
        <v>421</v>
      </c>
      <c r="D31" s="10" t="s">
        <v>328</v>
      </c>
      <c r="E31" s="10" t="s">
        <v>422</v>
      </c>
      <c r="F31" s="10" t="s">
        <v>423</v>
      </c>
      <c r="G31" s="10" t="s">
        <v>424</v>
      </c>
      <c r="H31" s="10" t="s">
        <v>49</v>
      </c>
    </row>
    <row r="32" spans="1:8" s="21" customFormat="1" x14ac:dyDescent="0.4">
      <c r="A32" s="98">
        <v>464</v>
      </c>
      <c r="B32" s="99">
        <v>2362</v>
      </c>
      <c r="C32" s="99">
        <v>15935.999</v>
      </c>
      <c r="D32" s="98">
        <v>766</v>
      </c>
      <c r="E32" s="99">
        <v>11627</v>
      </c>
      <c r="F32" s="100">
        <v>0</v>
      </c>
      <c r="G32" s="98">
        <v>0.318</v>
      </c>
      <c r="H32" s="100">
        <v>1.2090000000000001</v>
      </c>
    </row>
    <row r="35" spans="1:8" x14ac:dyDescent="0.4">
      <c r="A35" s="3" t="s">
        <v>359</v>
      </c>
    </row>
    <row r="36" spans="1:8" ht="59.25" customHeight="1" x14ac:dyDescent="0.4">
      <c r="A36" s="241" t="s">
        <v>427</v>
      </c>
      <c r="B36" s="241"/>
      <c r="C36" s="241"/>
      <c r="D36" s="241"/>
      <c r="E36" s="241"/>
      <c r="F36" s="241"/>
      <c r="G36" s="241"/>
      <c r="H36" s="241"/>
    </row>
    <row r="37" spans="1:8" x14ac:dyDescent="0.4">
      <c r="A37" s="32"/>
      <c r="B37" s="32"/>
      <c r="C37" s="32"/>
      <c r="D37" s="32"/>
      <c r="E37" s="32"/>
      <c r="F37" s="32"/>
      <c r="G37" s="32"/>
      <c r="H37" s="32"/>
    </row>
    <row r="38" spans="1:8" x14ac:dyDescent="0.4">
      <c r="A38" s="96" t="s">
        <v>388</v>
      </c>
      <c r="B38" s="32"/>
      <c r="C38" s="32"/>
      <c r="D38" s="32"/>
      <c r="E38" s="32"/>
      <c r="F38" s="32"/>
      <c r="G38" s="32"/>
      <c r="H38" s="32"/>
    </row>
    <row r="39" spans="1:8" ht="53.65" customHeight="1" x14ac:dyDescent="0.4">
      <c r="A39" s="247" t="s">
        <v>439</v>
      </c>
      <c r="B39" s="247"/>
      <c r="C39" s="247"/>
      <c r="D39" s="247"/>
      <c r="E39" s="247"/>
      <c r="F39" s="247"/>
      <c r="G39" s="247"/>
      <c r="H39" s="247"/>
    </row>
    <row r="40" spans="1:8" x14ac:dyDescent="0.4">
      <c r="A40" s="33"/>
    </row>
    <row r="41" spans="1:8" ht="33" x14ac:dyDescent="0.4">
      <c r="A41" s="43" t="s">
        <v>419</v>
      </c>
      <c r="B41" s="10" t="s">
        <v>420</v>
      </c>
      <c r="C41" s="10" t="s">
        <v>421</v>
      </c>
      <c r="D41" s="10" t="s">
        <v>328</v>
      </c>
      <c r="E41" s="10" t="s">
        <v>422</v>
      </c>
      <c r="F41" s="10" t="s">
        <v>423</v>
      </c>
      <c r="G41" s="10" t="s">
        <v>424</v>
      </c>
      <c r="H41" s="10" t="s">
        <v>49</v>
      </c>
    </row>
    <row r="42" spans="1:8" x14ac:dyDescent="0.4">
      <c r="A42" s="98">
        <v>264</v>
      </c>
      <c r="B42" s="99">
        <v>2755</v>
      </c>
      <c r="C42" s="99">
        <v>9236</v>
      </c>
      <c r="D42" s="98">
        <v>253</v>
      </c>
      <c r="E42" s="99">
        <v>8558</v>
      </c>
      <c r="F42" s="100">
        <v>0</v>
      </c>
      <c r="G42" s="100">
        <v>1.7330000000000001</v>
      </c>
      <c r="H42" s="98">
        <v>5.4710000000000001</v>
      </c>
    </row>
    <row r="45" spans="1:8" x14ac:dyDescent="0.4">
      <c r="A45" s="3" t="s">
        <v>428</v>
      </c>
    </row>
    <row r="46" spans="1:8" ht="59.25" customHeight="1" x14ac:dyDescent="0.4">
      <c r="A46" s="241" t="s">
        <v>443</v>
      </c>
      <c r="B46" s="241"/>
      <c r="C46" s="241"/>
      <c r="D46" s="241"/>
      <c r="E46" s="241"/>
      <c r="F46" s="241"/>
      <c r="G46" s="241"/>
      <c r="H46" s="241"/>
    </row>
    <row r="47" spans="1:8" x14ac:dyDescent="0.4">
      <c r="A47" s="32"/>
      <c r="B47" s="32"/>
      <c r="C47" s="32"/>
      <c r="D47" s="32"/>
      <c r="E47" s="32"/>
      <c r="F47" s="32"/>
      <c r="G47" s="32"/>
      <c r="H47" s="32"/>
    </row>
    <row r="48" spans="1:8" x14ac:dyDescent="0.4">
      <c r="A48" s="96" t="s">
        <v>388</v>
      </c>
      <c r="B48" s="32"/>
      <c r="C48" s="32"/>
      <c r="D48" s="32"/>
      <c r="E48" s="32"/>
      <c r="F48" s="32"/>
      <c r="G48" s="32"/>
      <c r="H48" s="32"/>
    </row>
    <row r="49" spans="1:8" ht="37.5" customHeight="1" x14ac:dyDescent="0.4">
      <c r="A49" s="247" t="s">
        <v>435</v>
      </c>
      <c r="B49" s="247"/>
      <c r="C49" s="247"/>
      <c r="D49" s="247"/>
      <c r="E49" s="247"/>
      <c r="F49" s="247"/>
      <c r="G49" s="247"/>
      <c r="H49" s="247"/>
    </row>
    <row r="50" spans="1:8" x14ac:dyDescent="0.4">
      <c r="A50" s="33"/>
    </row>
    <row r="51" spans="1:8" ht="33" x14ac:dyDescent="0.4">
      <c r="A51" s="43" t="s">
        <v>419</v>
      </c>
      <c r="B51" s="10" t="s">
        <v>420</v>
      </c>
      <c r="C51" s="10" t="s">
        <v>421</v>
      </c>
      <c r="D51" s="10" t="s">
        <v>328</v>
      </c>
      <c r="E51" s="10" t="s">
        <v>422</v>
      </c>
      <c r="F51" s="10" t="s">
        <v>423</v>
      </c>
      <c r="G51" s="10" t="s">
        <v>424</v>
      </c>
      <c r="H51" s="10" t="s">
        <v>49</v>
      </c>
    </row>
    <row r="52" spans="1:8" x14ac:dyDescent="0.4">
      <c r="A52" s="98">
        <v>176</v>
      </c>
      <c r="B52" s="99">
        <v>1134</v>
      </c>
      <c r="C52" s="102">
        <v>5564</v>
      </c>
      <c r="D52" s="101">
        <v>194</v>
      </c>
      <c r="E52" s="102">
        <v>5266</v>
      </c>
      <c r="F52" s="100">
        <v>0</v>
      </c>
      <c r="G52" s="100">
        <v>50.478000000000002</v>
      </c>
      <c r="H52" s="98">
        <v>1.3979999999999999</v>
      </c>
    </row>
    <row r="55" spans="1:8" x14ac:dyDescent="0.4">
      <c r="A55" s="3" t="s">
        <v>429</v>
      </c>
    </row>
    <row r="56" spans="1:8" ht="59.25" customHeight="1" x14ac:dyDescent="0.4">
      <c r="A56" s="241" t="s">
        <v>430</v>
      </c>
      <c r="B56" s="241"/>
      <c r="C56" s="241"/>
      <c r="D56" s="241"/>
      <c r="E56" s="241"/>
      <c r="F56" s="241"/>
      <c r="G56" s="241"/>
      <c r="H56" s="241"/>
    </row>
    <row r="57" spans="1:8" x14ac:dyDescent="0.4">
      <c r="A57" s="32"/>
      <c r="B57" s="32"/>
      <c r="C57" s="32"/>
      <c r="D57" s="32"/>
      <c r="E57" s="32"/>
      <c r="F57" s="32"/>
      <c r="G57" s="32"/>
      <c r="H57" s="32"/>
    </row>
    <row r="58" spans="1:8" x14ac:dyDescent="0.4">
      <c r="A58" s="96" t="s">
        <v>388</v>
      </c>
      <c r="B58" s="32"/>
      <c r="C58" s="32"/>
      <c r="D58" s="32"/>
      <c r="E58" s="32"/>
      <c r="F58" s="32"/>
      <c r="G58" s="32"/>
      <c r="H58" s="32"/>
    </row>
    <row r="59" spans="1:8" ht="37.5" customHeight="1" x14ac:dyDescent="0.4">
      <c r="A59" s="247" t="s">
        <v>436</v>
      </c>
      <c r="B59" s="247"/>
      <c r="C59" s="247"/>
      <c r="D59" s="247"/>
      <c r="E59" s="247"/>
      <c r="F59" s="247"/>
      <c r="G59" s="247"/>
      <c r="H59" s="247"/>
    </row>
    <row r="60" spans="1:8" x14ac:dyDescent="0.4">
      <c r="A60" s="33"/>
    </row>
    <row r="61" spans="1:8" ht="33" x14ac:dyDescent="0.4">
      <c r="A61" s="43" t="s">
        <v>419</v>
      </c>
      <c r="B61" s="10" t="s">
        <v>420</v>
      </c>
      <c r="C61" s="10" t="s">
        <v>421</v>
      </c>
      <c r="D61" s="10" t="s">
        <v>328</v>
      </c>
      <c r="E61" s="10" t="s">
        <v>422</v>
      </c>
      <c r="F61" s="10" t="s">
        <v>423</v>
      </c>
      <c r="G61" s="10" t="s">
        <v>424</v>
      </c>
      <c r="H61" s="10" t="s">
        <v>49</v>
      </c>
    </row>
    <row r="62" spans="1:8" s="21" customFormat="1" x14ac:dyDescent="0.4">
      <c r="A62" s="98">
        <v>17</v>
      </c>
      <c r="B62" s="99">
        <v>40</v>
      </c>
      <c r="C62" s="102">
        <v>561.70000000000005</v>
      </c>
      <c r="D62" s="98">
        <v>28</v>
      </c>
      <c r="E62" s="98">
        <v>327</v>
      </c>
      <c r="F62" s="100">
        <v>0</v>
      </c>
      <c r="G62" s="100">
        <v>1.0529999999999999</v>
      </c>
      <c r="H62" s="100">
        <v>4.8000000000000001E-2</v>
      </c>
    </row>
    <row r="65" spans="1:8" x14ac:dyDescent="0.4">
      <c r="A65" s="3" t="s">
        <v>431</v>
      </c>
    </row>
    <row r="66" spans="1:8" ht="46.5" customHeight="1" x14ac:dyDescent="0.4">
      <c r="A66" s="241" t="s">
        <v>437</v>
      </c>
      <c r="B66" s="241"/>
      <c r="C66" s="241"/>
      <c r="D66" s="241"/>
      <c r="E66" s="241"/>
      <c r="F66" s="241"/>
      <c r="G66" s="241"/>
      <c r="H66" s="241"/>
    </row>
    <row r="67" spans="1:8" x14ac:dyDescent="0.4">
      <c r="A67" s="32"/>
      <c r="B67" s="32"/>
      <c r="C67" s="32"/>
      <c r="D67" s="32"/>
      <c r="E67" s="32"/>
      <c r="F67" s="32"/>
      <c r="G67" s="32"/>
      <c r="H67" s="32"/>
    </row>
    <row r="68" spans="1:8" x14ac:dyDescent="0.4">
      <c r="A68" s="96" t="s">
        <v>388</v>
      </c>
      <c r="B68" s="32"/>
      <c r="C68" s="32"/>
      <c r="D68" s="32"/>
      <c r="E68" s="32"/>
      <c r="F68" s="32"/>
      <c r="G68" s="32"/>
      <c r="H68" s="32"/>
    </row>
    <row r="69" spans="1:8" ht="49.5" customHeight="1" x14ac:dyDescent="0.4">
      <c r="A69" s="204" t="s">
        <v>438</v>
      </c>
      <c r="B69" s="204"/>
      <c r="C69" s="204"/>
      <c r="D69" s="204"/>
      <c r="E69" s="204"/>
      <c r="F69" s="204"/>
      <c r="G69" s="204"/>
      <c r="H69" s="204"/>
    </row>
    <row r="70" spans="1:8" x14ac:dyDescent="0.4">
      <c r="A70" s="33"/>
    </row>
    <row r="71" spans="1:8" ht="33" x14ac:dyDescent="0.4">
      <c r="A71" s="43" t="s">
        <v>419</v>
      </c>
      <c r="B71" s="10" t="s">
        <v>420</v>
      </c>
      <c r="C71" s="10" t="s">
        <v>421</v>
      </c>
      <c r="D71" s="10" t="s">
        <v>328</v>
      </c>
      <c r="E71" s="10" t="s">
        <v>422</v>
      </c>
      <c r="F71" s="10" t="s">
        <v>423</v>
      </c>
      <c r="G71" s="10" t="s">
        <v>424</v>
      </c>
      <c r="H71" s="10" t="s">
        <v>49</v>
      </c>
    </row>
    <row r="72" spans="1:8" x14ac:dyDescent="0.4">
      <c r="A72" s="101">
        <v>57</v>
      </c>
      <c r="B72" s="102">
        <v>812</v>
      </c>
      <c r="C72" s="102">
        <v>16626</v>
      </c>
      <c r="D72" s="101">
        <v>88</v>
      </c>
      <c r="E72" s="102">
        <v>9001</v>
      </c>
      <c r="F72" s="103">
        <v>0</v>
      </c>
      <c r="G72" s="103">
        <v>0.755</v>
      </c>
      <c r="H72" s="101">
        <v>0.25900000000000001</v>
      </c>
    </row>
    <row r="74" spans="1:8" ht="32.25" customHeight="1" x14ac:dyDescent="0.4">
      <c r="A74" s="241" t="s">
        <v>432</v>
      </c>
      <c r="B74" s="241"/>
      <c r="C74" s="241"/>
      <c r="D74" s="241"/>
      <c r="E74" s="241"/>
      <c r="F74" s="241"/>
      <c r="G74" s="241"/>
      <c r="H74" s="241"/>
    </row>
  </sheetData>
  <mergeCells count="15">
    <mergeCell ref="A66:H66"/>
    <mergeCell ref="A69:H69"/>
    <mergeCell ref="A74:H74"/>
    <mergeCell ref="A36:H36"/>
    <mergeCell ref="A39:H39"/>
    <mergeCell ref="A46:H46"/>
    <mergeCell ref="A49:H49"/>
    <mergeCell ref="A56:H56"/>
    <mergeCell ref="A59:H59"/>
    <mergeCell ref="A29:H29"/>
    <mergeCell ref="A6:H6"/>
    <mergeCell ref="A9:H9"/>
    <mergeCell ref="A16:H16"/>
    <mergeCell ref="A19:H19"/>
    <mergeCell ref="A26:H26"/>
  </mergeCells>
  <phoneticPr fontId="1"/>
  <hyperlinks>
    <hyperlink ref="H1" location="目次!A1" display="目次に戻る"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2"/>
  <sheetViews>
    <sheetView workbookViewId="0"/>
  </sheetViews>
  <sheetFormatPr defaultColWidth="9" defaultRowHeight="15.75" x14ac:dyDescent="0.4"/>
  <cols>
    <col min="1" max="1" width="30.375" style="5" customWidth="1"/>
    <col min="2" max="3" width="12.625" style="5" customWidth="1"/>
    <col min="4" max="16384" width="9" style="5"/>
  </cols>
  <sheetData>
    <row r="1" spans="1:3" ht="18.75" x14ac:dyDescent="0.4">
      <c r="B1" s="6"/>
      <c r="C1" s="158" t="s">
        <v>15</v>
      </c>
    </row>
    <row r="2" spans="1:3" ht="19.5" x14ac:dyDescent="0.4">
      <c r="A2" s="7" t="s">
        <v>5</v>
      </c>
    </row>
    <row r="3" spans="1:3" ht="15.75" customHeight="1" x14ac:dyDescent="0.4">
      <c r="A3" s="7"/>
    </row>
    <row r="4" spans="1:3" ht="15.75" customHeight="1" x14ac:dyDescent="0.4">
      <c r="A4" s="250" t="s">
        <v>456</v>
      </c>
      <c r="B4" s="250"/>
      <c r="C4" s="250"/>
    </row>
    <row r="5" spans="1:3" x14ac:dyDescent="0.4">
      <c r="A5" s="43"/>
      <c r="B5" s="10">
        <v>2020</v>
      </c>
      <c r="C5" s="10">
        <v>2021</v>
      </c>
    </row>
    <row r="6" spans="1:3" x14ac:dyDescent="0.4">
      <c r="A6" s="13" t="s">
        <v>457</v>
      </c>
      <c r="B6" s="23">
        <v>31.4</v>
      </c>
      <c r="C6" s="23">
        <v>27.2</v>
      </c>
    </row>
    <row r="7" spans="1:3" x14ac:dyDescent="0.4">
      <c r="A7" s="13" t="s">
        <v>458</v>
      </c>
      <c r="B7" s="23">
        <v>17.5</v>
      </c>
      <c r="C7" s="23">
        <v>14</v>
      </c>
    </row>
    <row r="8" spans="1:3" x14ac:dyDescent="0.4">
      <c r="A8" s="33"/>
    </row>
    <row r="12" spans="1:3" x14ac:dyDescent="0.4">
      <c r="C12" s="105"/>
    </row>
  </sheetData>
  <mergeCells count="1">
    <mergeCell ref="A4:C4"/>
  </mergeCells>
  <phoneticPr fontId="1"/>
  <hyperlinks>
    <hyperlink ref="C1" location="目次!A1" display="目次に戻る"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heetViews>
  <sheetFormatPr defaultColWidth="9" defaultRowHeight="15.75" x14ac:dyDescent="0.4"/>
  <cols>
    <col min="1" max="1" width="21.125" style="5" customWidth="1"/>
    <col min="2" max="2" width="12.125" style="5" customWidth="1"/>
    <col min="3" max="3" width="12" style="5" customWidth="1"/>
    <col min="4"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459</v>
      </c>
      <c r="B4" s="210"/>
      <c r="C4" s="210"/>
      <c r="D4" s="210"/>
      <c r="E4" s="210"/>
    </row>
    <row r="5" spans="1:6" x14ac:dyDescent="0.4">
      <c r="A5" s="10" t="s">
        <v>129</v>
      </c>
      <c r="B5" s="10">
        <v>2017</v>
      </c>
      <c r="C5" s="106">
        <v>2018</v>
      </c>
      <c r="D5" s="10">
        <v>2019</v>
      </c>
      <c r="E5" s="10">
        <v>2020</v>
      </c>
      <c r="F5" s="10">
        <v>2021</v>
      </c>
    </row>
    <row r="6" spans="1:6" x14ac:dyDescent="0.4">
      <c r="A6" s="13" t="s">
        <v>859</v>
      </c>
      <c r="B6" s="107">
        <v>332</v>
      </c>
      <c r="C6" s="107">
        <v>467</v>
      </c>
      <c r="D6" s="107">
        <v>620</v>
      </c>
      <c r="E6" s="107">
        <v>450</v>
      </c>
      <c r="F6" s="107">
        <v>188</v>
      </c>
    </row>
    <row r="7" spans="1:6" x14ac:dyDescent="0.4">
      <c r="A7" s="209"/>
      <c r="B7" s="209"/>
      <c r="C7" s="209"/>
      <c r="D7" s="209"/>
      <c r="E7" s="209"/>
    </row>
  </sheetData>
  <mergeCells count="2">
    <mergeCell ref="A4:E4"/>
    <mergeCell ref="A7:E7"/>
  </mergeCells>
  <phoneticPr fontId="1"/>
  <hyperlinks>
    <hyperlink ref="F1" location="目次!A1" display="目次に戻る"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32"/>
  <sheetViews>
    <sheetView zoomScale="90" zoomScaleNormal="90" workbookViewId="0"/>
  </sheetViews>
  <sheetFormatPr defaultColWidth="9" defaultRowHeight="15.75" x14ac:dyDescent="0.4"/>
  <cols>
    <col min="1" max="1" width="20" style="5" bestFit="1" customWidth="1"/>
    <col min="2" max="2" width="6.25" style="5" bestFit="1" customWidth="1"/>
    <col min="3" max="3" width="40.625" style="5" customWidth="1"/>
    <col min="4" max="4" width="11" style="5" bestFit="1" customWidth="1"/>
    <col min="5" max="5" width="11.25" style="5" bestFit="1" customWidth="1"/>
    <col min="6" max="6" width="10.75" style="5" bestFit="1" customWidth="1"/>
    <col min="7" max="7" width="9.25" style="5" bestFit="1" customWidth="1"/>
    <col min="8" max="8" width="4.25" style="5" bestFit="1" customWidth="1"/>
    <col min="9" max="16384" width="9" style="5"/>
  </cols>
  <sheetData>
    <row r="1" spans="1:9" ht="18.75" x14ac:dyDescent="0.4">
      <c r="E1" s="6"/>
      <c r="F1" s="6"/>
      <c r="H1" s="6"/>
      <c r="I1" s="158" t="s">
        <v>15</v>
      </c>
    </row>
    <row r="2" spans="1:9" ht="19.5" x14ac:dyDescent="0.4">
      <c r="A2" s="7" t="s">
        <v>444</v>
      </c>
    </row>
    <row r="3" spans="1:9" ht="19.5" x14ac:dyDescent="0.4">
      <c r="A3" s="7"/>
    </row>
    <row r="4" spans="1:9" x14ac:dyDescent="0.4">
      <c r="A4" s="205" t="s">
        <v>635</v>
      </c>
      <c r="B4" s="205"/>
      <c r="C4" s="205"/>
      <c r="D4" s="205"/>
      <c r="E4" s="205"/>
    </row>
    <row r="5" spans="1:9" x14ac:dyDescent="0.4">
      <c r="A5" s="34"/>
      <c r="B5" s="34"/>
      <c r="C5" s="34"/>
      <c r="D5" s="34"/>
      <c r="E5" s="34"/>
    </row>
    <row r="6" spans="1:9" x14ac:dyDescent="0.4">
      <c r="A6" s="96" t="s">
        <v>662</v>
      </c>
      <c r="B6" s="34"/>
      <c r="C6" s="34"/>
      <c r="D6" s="34"/>
      <c r="E6" s="34"/>
    </row>
    <row r="7" spans="1:9" x14ac:dyDescent="0.4">
      <c r="A7" s="34"/>
      <c r="B7" s="34"/>
      <c r="C7" s="34"/>
      <c r="D7" s="34"/>
      <c r="E7" s="34"/>
    </row>
    <row r="8" spans="1:9" x14ac:dyDescent="0.4">
      <c r="A8" s="240" t="s">
        <v>636</v>
      </c>
      <c r="B8" s="240" t="s">
        <v>637</v>
      </c>
      <c r="C8" s="252" t="s">
        <v>638</v>
      </c>
      <c r="D8" s="240" t="s">
        <v>663</v>
      </c>
      <c r="E8" s="252" t="s">
        <v>639</v>
      </c>
      <c r="F8" s="252"/>
      <c r="G8" s="252"/>
      <c r="H8" s="252"/>
    </row>
    <row r="9" spans="1:9" x14ac:dyDescent="0.4">
      <c r="A9" s="240"/>
      <c r="B9" s="240"/>
      <c r="C9" s="252"/>
      <c r="D9" s="240"/>
      <c r="E9" s="133" t="s">
        <v>640</v>
      </c>
      <c r="F9" s="133" t="s">
        <v>642</v>
      </c>
      <c r="G9" s="133" t="s">
        <v>643</v>
      </c>
      <c r="H9" s="252" t="s">
        <v>645</v>
      </c>
    </row>
    <row r="10" spans="1:9" ht="28.5" x14ac:dyDescent="0.4">
      <c r="A10" s="240"/>
      <c r="B10" s="240"/>
      <c r="C10" s="252"/>
      <c r="D10" s="240"/>
      <c r="E10" s="133" t="s">
        <v>641</v>
      </c>
      <c r="F10" s="133" t="s">
        <v>681</v>
      </c>
      <c r="G10" s="133" t="s">
        <v>644</v>
      </c>
      <c r="H10" s="252"/>
    </row>
    <row r="11" spans="1:9" ht="28.5" x14ac:dyDescent="0.4">
      <c r="A11" s="134" t="s">
        <v>854</v>
      </c>
      <c r="B11" s="135">
        <v>6</v>
      </c>
      <c r="C11" s="134" t="s">
        <v>646</v>
      </c>
      <c r="D11" s="142">
        <v>91.8</v>
      </c>
      <c r="E11" s="142">
        <v>80.8</v>
      </c>
      <c r="F11" s="142">
        <v>14.5</v>
      </c>
      <c r="G11" s="142">
        <v>4.7</v>
      </c>
      <c r="H11" s="142">
        <v>0</v>
      </c>
    </row>
    <row r="12" spans="1:9" ht="28.5" x14ac:dyDescent="0.4">
      <c r="A12" s="134" t="s">
        <v>647</v>
      </c>
      <c r="B12" s="135">
        <v>4</v>
      </c>
      <c r="C12" s="134" t="s">
        <v>648</v>
      </c>
      <c r="D12" s="142">
        <v>94.9</v>
      </c>
      <c r="E12" s="142">
        <v>87.4</v>
      </c>
      <c r="F12" s="142">
        <v>10</v>
      </c>
      <c r="G12" s="142">
        <v>2.6</v>
      </c>
      <c r="H12" s="142">
        <v>0</v>
      </c>
    </row>
    <row r="13" spans="1:9" ht="28.5" x14ac:dyDescent="0.4">
      <c r="A13" s="134" t="s">
        <v>649</v>
      </c>
      <c r="B13" s="135">
        <v>11</v>
      </c>
      <c r="C13" s="134" t="s">
        <v>650</v>
      </c>
      <c r="D13" s="142">
        <v>97.8</v>
      </c>
      <c r="E13" s="142">
        <v>95</v>
      </c>
      <c r="F13" s="142">
        <v>3.5</v>
      </c>
      <c r="G13" s="142">
        <v>1.6</v>
      </c>
      <c r="H13" s="142">
        <v>0</v>
      </c>
    </row>
    <row r="14" spans="1:9" ht="28.5" x14ac:dyDescent="0.4">
      <c r="A14" s="134" t="s">
        <v>651</v>
      </c>
      <c r="B14" s="135">
        <v>11</v>
      </c>
      <c r="C14" s="134" t="s">
        <v>664</v>
      </c>
      <c r="D14" s="142">
        <v>91</v>
      </c>
      <c r="E14" s="142">
        <v>82</v>
      </c>
      <c r="F14" s="142">
        <v>8.6</v>
      </c>
      <c r="G14" s="142">
        <v>8.9</v>
      </c>
      <c r="H14" s="142">
        <v>0.6</v>
      </c>
    </row>
    <row r="15" spans="1:9" ht="42.75" x14ac:dyDescent="0.4">
      <c r="A15" s="134" t="s">
        <v>652</v>
      </c>
      <c r="B15" s="135">
        <v>11</v>
      </c>
      <c r="C15" s="134" t="s">
        <v>653</v>
      </c>
      <c r="D15" s="142">
        <v>95.1</v>
      </c>
      <c r="E15" s="142">
        <v>87.1</v>
      </c>
      <c r="F15" s="142">
        <v>6.8</v>
      </c>
      <c r="G15" s="142">
        <v>3.5</v>
      </c>
      <c r="H15" s="142">
        <v>2.6</v>
      </c>
    </row>
    <row r="16" spans="1:9" ht="28.5" x14ac:dyDescent="0.4">
      <c r="A16" s="134" t="s">
        <v>654</v>
      </c>
      <c r="B16" s="135">
        <v>6</v>
      </c>
      <c r="C16" s="134" t="s">
        <v>655</v>
      </c>
      <c r="D16" s="142">
        <v>97.5</v>
      </c>
      <c r="E16" s="142">
        <v>86</v>
      </c>
      <c r="F16" s="142">
        <v>1.5</v>
      </c>
      <c r="G16" s="142">
        <v>2.8</v>
      </c>
      <c r="H16" s="142">
        <v>9.6</v>
      </c>
    </row>
    <row r="17" spans="1:8" ht="28.5" x14ac:dyDescent="0.4">
      <c r="A17" s="134" t="s">
        <v>656</v>
      </c>
      <c r="B17" s="135">
        <v>6</v>
      </c>
      <c r="C17" s="134" t="s">
        <v>657</v>
      </c>
      <c r="D17" s="142">
        <v>97.2</v>
      </c>
      <c r="E17" s="142">
        <v>93.6</v>
      </c>
      <c r="F17" s="142">
        <v>4.5999999999999996</v>
      </c>
      <c r="G17" s="142">
        <v>1.8</v>
      </c>
      <c r="H17" s="142">
        <v>0</v>
      </c>
    </row>
    <row r="18" spans="1:8" ht="28.5" x14ac:dyDescent="0.4">
      <c r="A18" s="134" t="s">
        <v>658</v>
      </c>
      <c r="B18" s="135">
        <v>4</v>
      </c>
      <c r="C18" s="134" t="s">
        <v>659</v>
      </c>
      <c r="D18" s="142">
        <v>92.3</v>
      </c>
      <c r="E18" s="142">
        <v>82.9</v>
      </c>
      <c r="F18" s="142">
        <v>11.6</v>
      </c>
      <c r="G18" s="142">
        <v>5.5</v>
      </c>
      <c r="H18" s="142">
        <v>0</v>
      </c>
    </row>
    <row r="19" spans="1:8" ht="28.5" x14ac:dyDescent="0.4">
      <c r="A19" s="134" t="s">
        <v>660</v>
      </c>
      <c r="B19" s="135">
        <v>2</v>
      </c>
      <c r="C19" s="134" t="s">
        <v>661</v>
      </c>
      <c r="D19" s="142">
        <v>94.7</v>
      </c>
      <c r="E19" s="142">
        <v>89</v>
      </c>
      <c r="F19" s="142">
        <v>6.5</v>
      </c>
      <c r="G19" s="142">
        <v>4.5</v>
      </c>
      <c r="H19" s="142">
        <v>0</v>
      </c>
    </row>
    <row r="20" spans="1:8" x14ac:dyDescent="0.4">
      <c r="A20" s="134" t="s">
        <v>61</v>
      </c>
      <c r="B20" s="135">
        <v>61</v>
      </c>
      <c r="C20" s="135"/>
      <c r="D20" s="142">
        <v>94.7</v>
      </c>
      <c r="E20" s="142">
        <v>87.3</v>
      </c>
      <c r="F20" s="142">
        <v>7.1</v>
      </c>
      <c r="G20" s="142">
        <v>4.0999999999999996</v>
      </c>
      <c r="H20" s="142">
        <v>1.5</v>
      </c>
    </row>
    <row r="21" spans="1:8" x14ac:dyDescent="0.4">
      <c r="A21" s="5" t="s">
        <v>679</v>
      </c>
    </row>
    <row r="22" spans="1:8" x14ac:dyDescent="0.4">
      <c r="A22" s="5" t="s">
        <v>680</v>
      </c>
    </row>
    <row r="24" spans="1:8" x14ac:dyDescent="0.4">
      <c r="A24" s="120" t="s">
        <v>665</v>
      </c>
    </row>
    <row r="25" spans="1:8" x14ac:dyDescent="0.4">
      <c r="A25" s="251" t="s">
        <v>666</v>
      </c>
      <c r="B25" s="251" t="s">
        <v>667</v>
      </c>
      <c r="C25" s="137"/>
      <c r="D25" s="139"/>
    </row>
    <row r="26" spans="1:8" x14ac:dyDescent="0.4">
      <c r="A26" s="251"/>
      <c r="B26" s="251"/>
      <c r="C26" s="138"/>
      <c r="D26" s="139"/>
    </row>
    <row r="27" spans="1:8" x14ac:dyDescent="0.4">
      <c r="A27" s="140" t="s">
        <v>668</v>
      </c>
      <c r="B27" s="78" t="s">
        <v>669</v>
      </c>
      <c r="C27" s="139"/>
      <c r="D27" s="139"/>
    </row>
    <row r="28" spans="1:8" x14ac:dyDescent="0.4">
      <c r="A28" s="141" t="s">
        <v>670</v>
      </c>
      <c r="B28" s="136" t="s">
        <v>671</v>
      </c>
      <c r="C28" s="139"/>
      <c r="D28" s="139"/>
    </row>
    <row r="29" spans="1:8" x14ac:dyDescent="0.4">
      <c r="A29" s="141" t="s">
        <v>672</v>
      </c>
      <c r="B29" s="136" t="s">
        <v>673</v>
      </c>
      <c r="C29" s="139"/>
      <c r="D29" s="139"/>
    </row>
    <row r="30" spans="1:8" x14ac:dyDescent="0.4">
      <c r="A30" s="141" t="s">
        <v>674</v>
      </c>
      <c r="B30" s="136" t="s">
        <v>675</v>
      </c>
      <c r="C30" s="139"/>
      <c r="D30" s="139"/>
    </row>
    <row r="31" spans="1:8" x14ac:dyDescent="0.4">
      <c r="A31" s="141" t="s">
        <v>676</v>
      </c>
      <c r="B31" s="136" t="s">
        <v>677</v>
      </c>
      <c r="C31" s="139"/>
      <c r="D31" s="139"/>
    </row>
    <row r="32" spans="1:8" x14ac:dyDescent="0.4">
      <c r="A32" s="141" t="s">
        <v>61</v>
      </c>
      <c r="B32" s="136" t="s">
        <v>678</v>
      </c>
      <c r="C32" s="139"/>
      <c r="D32" s="139"/>
    </row>
  </sheetData>
  <mergeCells count="9">
    <mergeCell ref="A4:E4"/>
    <mergeCell ref="A25:A26"/>
    <mergeCell ref="B25:B26"/>
    <mergeCell ref="H9:H10"/>
    <mergeCell ref="E8:H8"/>
    <mergeCell ref="D8:D10"/>
    <mergeCell ref="C8:C10"/>
    <mergeCell ref="B8:B10"/>
    <mergeCell ref="A8:A10"/>
  </mergeCells>
  <phoneticPr fontId="1"/>
  <hyperlinks>
    <hyperlink ref="I1" location="目次!A1" display="目次に戻る"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heetViews>
  <sheetFormatPr defaultColWidth="9" defaultRowHeight="15.75" x14ac:dyDescent="0.4"/>
  <cols>
    <col min="1" max="1" width="21.125" style="5" customWidth="1"/>
    <col min="2" max="2" width="12.125" style="5" customWidth="1"/>
    <col min="3" max="3" width="12" style="5" customWidth="1"/>
    <col min="4"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682</v>
      </c>
      <c r="B4" s="210"/>
      <c r="C4" s="210"/>
      <c r="D4" s="210"/>
      <c r="E4" s="210"/>
    </row>
    <row r="5" spans="1:6" x14ac:dyDescent="0.4">
      <c r="A5" s="10" t="s">
        <v>129</v>
      </c>
      <c r="B5" s="10">
        <v>2017</v>
      </c>
      <c r="C5" s="106">
        <v>2018</v>
      </c>
      <c r="D5" s="10">
        <v>2019</v>
      </c>
      <c r="E5" s="10">
        <v>2020</v>
      </c>
      <c r="F5" s="10">
        <v>2021</v>
      </c>
    </row>
    <row r="6" spans="1:6" x14ac:dyDescent="0.4">
      <c r="A6" s="143" t="s">
        <v>683</v>
      </c>
      <c r="B6" s="144">
        <v>87.6</v>
      </c>
      <c r="C6" s="144">
        <v>87.6</v>
      </c>
      <c r="D6" s="144">
        <v>79.400000000000006</v>
      </c>
      <c r="E6" s="144">
        <v>81.3</v>
      </c>
      <c r="F6" s="144">
        <v>65</v>
      </c>
    </row>
    <row r="7" spans="1:6" x14ac:dyDescent="0.4">
      <c r="A7" s="168"/>
      <c r="B7" s="168"/>
      <c r="C7" s="168"/>
      <c r="D7" s="168"/>
      <c r="E7" s="168"/>
    </row>
  </sheetData>
  <mergeCells count="1">
    <mergeCell ref="A4:E4"/>
  </mergeCells>
  <phoneticPr fontId="1"/>
  <hyperlinks>
    <hyperlink ref="F1" location="目次!A1" display="目次に戻る"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1"/>
  <sheetViews>
    <sheetView workbookViewId="0"/>
  </sheetViews>
  <sheetFormatPr defaultColWidth="9" defaultRowHeight="15.75" x14ac:dyDescent="0.4"/>
  <cols>
    <col min="1" max="1" width="21.125" style="5" customWidth="1"/>
    <col min="2" max="3" width="12.125" style="5" customWidth="1"/>
    <col min="4" max="16384" width="9" style="5"/>
  </cols>
  <sheetData>
    <row r="1" spans="1:3" ht="18.75" x14ac:dyDescent="0.4">
      <c r="B1" s="6"/>
      <c r="C1" s="158" t="s">
        <v>15</v>
      </c>
    </row>
    <row r="2" spans="1:3" ht="19.5" x14ac:dyDescent="0.4">
      <c r="A2" s="7" t="s">
        <v>444</v>
      </c>
    </row>
    <row r="3" spans="1:3" ht="19.5" x14ac:dyDescent="0.4">
      <c r="A3" s="7"/>
    </row>
    <row r="4" spans="1:3" x14ac:dyDescent="0.4">
      <c r="A4" s="210" t="s">
        <v>860</v>
      </c>
      <c r="B4" s="210"/>
    </row>
    <row r="5" spans="1:3" x14ac:dyDescent="0.4">
      <c r="A5" s="10" t="s">
        <v>129</v>
      </c>
      <c r="B5" s="10">
        <v>2020</v>
      </c>
      <c r="C5" s="10">
        <v>2021</v>
      </c>
    </row>
    <row r="6" spans="1:3" ht="17.25" x14ac:dyDescent="0.4">
      <c r="A6" s="143" t="s">
        <v>689</v>
      </c>
      <c r="B6" s="144">
        <v>94.7</v>
      </c>
      <c r="C6" s="144">
        <v>95.6</v>
      </c>
    </row>
    <row r="7" spans="1:3" x14ac:dyDescent="0.4">
      <c r="A7" s="143" t="s">
        <v>684</v>
      </c>
      <c r="B7" s="144">
        <v>49.4</v>
      </c>
      <c r="C7" s="144">
        <v>53.3</v>
      </c>
    </row>
    <row r="8" spans="1:3" x14ac:dyDescent="0.4">
      <c r="A8" s="143" t="s">
        <v>685</v>
      </c>
      <c r="B8" s="144">
        <v>83.5</v>
      </c>
      <c r="C8" s="144">
        <v>80</v>
      </c>
    </row>
    <row r="9" spans="1:3" x14ac:dyDescent="0.4">
      <c r="A9" s="143" t="s">
        <v>686</v>
      </c>
      <c r="B9" s="144">
        <v>51</v>
      </c>
      <c r="C9" s="144">
        <v>56.9</v>
      </c>
    </row>
    <row r="10" spans="1:3" x14ac:dyDescent="0.4">
      <c r="A10" s="5" t="s">
        <v>687</v>
      </c>
    </row>
    <row r="11" spans="1:3" x14ac:dyDescent="0.4">
      <c r="A11" s="5" t="s">
        <v>688</v>
      </c>
    </row>
  </sheetData>
  <mergeCells count="1">
    <mergeCell ref="A4:B4"/>
  </mergeCells>
  <phoneticPr fontId="1"/>
  <hyperlinks>
    <hyperlink ref="C1" location="目次!A1" display="目次に戻る"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heetViews>
  <sheetFormatPr defaultColWidth="9" defaultRowHeight="15.75" x14ac:dyDescent="0.4"/>
  <cols>
    <col min="1" max="1" width="30.375" style="5" customWidth="1"/>
    <col min="2" max="6" width="12.625" style="5" customWidth="1"/>
    <col min="7" max="16384" width="9" style="5"/>
  </cols>
  <sheetData>
    <row r="1" spans="1:6" ht="18.75" x14ac:dyDescent="0.4">
      <c r="E1" s="6"/>
      <c r="F1" s="158" t="s">
        <v>15</v>
      </c>
    </row>
    <row r="2" spans="1:6" ht="19.5" x14ac:dyDescent="0.4">
      <c r="A2" s="7" t="s">
        <v>16</v>
      </c>
    </row>
    <row r="3" spans="1:6" ht="19.5" x14ac:dyDescent="0.4">
      <c r="A3" s="7"/>
    </row>
    <row r="4" spans="1:6" x14ac:dyDescent="0.4">
      <c r="A4" s="205" t="s">
        <v>841</v>
      </c>
      <c r="B4" s="205"/>
      <c r="C4" s="32"/>
    </row>
    <row r="5" spans="1:6" x14ac:dyDescent="0.4">
      <c r="A5" s="10" t="s">
        <v>129</v>
      </c>
      <c r="B5" s="10">
        <v>2017</v>
      </c>
      <c r="C5" s="10">
        <v>2018</v>
      </c>
      <c r="D5" s="43">
        <v>2019</v>
      </c>
      <c r="E5" s="43">
        <v>2020</v>
      </c>
      <c r="F5" s="43">
        <v>2021</v>
      </c>
    </row>
    <row r="6" spans="1:6" x14ac:dyDescent="0.4">
      <c r="A6" s="13" t="s">
        <v>842</v>
      </c>
      <c r="B6" s="23">
        <v>577.1</v>
      </c>
      <c r="C6" s="23">
        <v>650.79999999999995</v>
      </c>
      <c r="D6" s="23">
        <v>823.3</v>
      </c>
      <c r="E6" s="23">
        <v>1065.4000000000001</v>
      </c>
      <c r="F6" s="23">
        <v>436.7</v>
      </c>
    </row>
    <row r="7" spans="1:6" x14ac:dyDescent="0.4">
      <c r="A7" s="13" t="s">
        <v>843</v>
      </c>
      <c r="B7" s="23">
        <v>529.4</v>
      </c>
      <c r="C7" s="23">
        <v>618.20000000000005</v>
      </c>
      <c r="D7" s="23">
        <v>620.29999999999995</v>
      </c>
      <c r="E7" s="23">
        <v>1041.5</v>
      </c>
      <c r="F7" s="23">
        <v>417.8</v>
      </c>
    </row>
    <row r="8" spans="1:6" x14ac:dyDescent="0.4">
      <c r="A8" s="13" t="s">
        <v>844</v>
      </c>
      <c r="B8" s="23">
        <v>92.9</v>
      </c>
      <c r="C8" s="23">
        <v>95</v>
      </c>
      <c r="D8" s="23">
        <v>75.3</v>
      </c>
      <c r="E8" s="23">
        <v>75.3</v>
      </c>
      <c r="F8" s="23">
        <v>96.2</v>
      </c>
    </row>
    <row r="9" spans="1:6" x14ac:dyDescent="0.4">
      <c r="A9" s="16" t="s">
        <v>845</v>
      </c>
      <c r="B9" s="24" t="s">
        <v>846</v>
      </c>
      <c r="C9" s="24" t="s">
        <v>846</v>
      </c>
      <c r="D9" s="24" t="s">
        <v>846</v>
      </c>
      <c r="E9" s="24" t="s">
        <v>847</v>
      </c>
      <c r="F9" s="24" t="s">
        <v>846</v>
      </c>
    </row>
  </sheetData>
  <mergeCells count="1">
    <mergeCell ref="A4:B4"/>
  </mergeCells>
  <phoneticPr fontId="1"/>
  <hyperlinks>
    <hyperlink ref="F1" location="目次!A1" display="目次に戻る"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8"/>
  <sheetViews>
    <sheetView workbookViewId="0"/>
  </sheetViews>
  <sheetFormatPr defaultColWidth="9" defaultRowHeight="15.75" x14ac:dyDescent="0.4"/>
  <cols>
    <col min="1" max="1" width="42.5" style="5" customWidth="1"/>
    <col min="2" max="2" width="8.5" style="5" bestFit="1" customWidth="1"/>
    <col min="3" max="4" width="9.75" style="5" bestFit="1" customWidth="1"/>
    <col min="5" max="5" width="8.5" style="5" bestFit="1" customWidth="1"/>
    <col min="6" max="6" width="9.75" style="5" bestFit="1" customWidth="1"/>
    <col min="7" max="16384" width="9" style="5"/>
  </cols>
  <sheetData>
    <row r="1" spans="1:6" ht="18.75" x14ac:dyDescent="0.4">
      <c r="E1" s="6"/>
      <c r="F1" s="158" t="s">
        <v>15</v>
      </c>
    </row>
    <row r="2" spans="1:6" ht="19.5" x14ac:dyDescent="0.4">
      <c r="A2" s="7" t="s">
        <v>5</v>
      </c>
    </row>
    <row r="3" spans="1:6" ht="19.5" x14ac:dyDescent="0.4">
      <c r="A3" s="7"/>
    </row>
    <row r="4" spans="1:6" x14ac:dyDescent="0.4">
      <c r="A4" s="210" t="s">
        <v>627</v>
      </c>
      <c r="B4" s="210"/>
      <c r="C4" s="210"/>
      <c r="D4" s="205"/>
      <c r="E4" s="205"/>
    </row>
    <row r="5" spans="1:6" x14ac:dyDescent="0.4">
      <c r="A5" s="10" t="s">
        <v>473</v>
      </c>
      <c r="B5" s="10">
        <v>2017</v>
      </c>
      <c r="C5" s="10">
        <v>2018</v>
      </c>
      <c r="D5" s="10">
        <v>2019</v>
      </c>
      <c r="E5" s="10">
        <v>2020</v>
      </c>
      <c r="F5" s="10">
        <v>2021</v>
      </c>
    </row>
    <row r="6" spans="1:6" x14ac:dyDescent="0.4">
      <c r="A6" s="13" t="s">
        <v>474</v>
      </c>
      <c r="B6" s="36" t="s">
        <v>475</v>
      </c>
      <c r="C6" s="36" t="s">
        <v>476</v>
      </c>
      <c r="D6" s="36" t="s">
        <v>477</v>
      </c>
      <c r="E6" s="36" t="s">
        <v>478</v>
      </c>
      <c r="F6" s="36" t="s">
        <v>484</v>
      </c>
    </row>
    <row r="7" spans="1:6" ht="17.25" x14ac:dyDescent="0.4">
      <c r="A7" s="13" t="s">
        <v>479</v>
      </c>
      <c r="B7" s="36" t="s">
        <v>480</v>
      </c>
      <c r="C7" s="36" t="s">
        <v>481</v>
      </c>
      <c r="D7" s="36" t="s">
        <v>482</v>
      </c>
      <c r="E7" s="36" t="s">
        <v>483</v>
      </c>
      <c r="F7" s="36" t="s">
        <v>485</v>
      </c>
    </row>
    <row r="8" spans="1:6" x14ac:dyDescent="0.4">
      <c r="A8" s="209" t="s">
        <v>486</v>
      </c>
      <c r="B8" s="209"/>
      <c r="C8" s="209"/>
      <c r="D8" s="241"/>
      <c r="E8" s="241"/>
    </row>
  </sheetData>
  <mergeCells count="2">
    <mergeCell ref="A4:E4"/>
    <mergeCell ref="A8:E8"/>
  </mergeCells>
  <phoneticPr fontId="1"/>
  <hyperlinks>
    <hyperlink ref="F1" location="目次!A1" display="目次に戻る"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0"/>
  <sheetViews>
    <sheetView workbookViewId="0"/>
  </sheetViews>
  <sheetFormatPr defaultColWidth="9" defaultRowHeight="15.75" x14ac:dyDescent="0.4"/>
  <cols>
    <col min="1" max="1" width="36.375" style="5" customWidth="1"/>
    <col min="2" max="9" width="13.125" style="5" customWidth="1"/>
    <col min="10" max="16384" width="9" style="5"/>
  </cols>
  <sheetData>
    <row r="1" spans="1:9" ht="18.75" x14ac:dyDescent="0.4">
      <c r="I1" s="158" t="s">
        <v>15</v>
      </c>
    </row>
    <row r="2" spans="1:9" ht="19.5" x14ac:dyDescent="0.4">
      <c r="A2" s="7" t="s">
        <v>444</v>
      </c>
    </row>
    <row r="3" spans="1:9" ht="15.75" customHeight="1" x14ac:dyDescent="0.4">
      <c r="A3" s="7"/>
    </row>
    <row r="4" spans="1:9" ht="15.75" customHeight="1" x14ac:dyDescent="0.4">
      <c r="A4" s="41" t="s">
        <v>626</v>
      </c>
      <c r="B4" s="38"/>
      <c r="C4" s="38"/>
      <c r="D4" s="38"/>
      <c r="E4" s="38"/>
      <c r="F4" s="38"/>
      <c r="G4" s="38"/>
      <c r="H4" s="38"/>
      <c r="I4" s="45" t="s">
        <v>445</v>
      </c>
    </row>
    <row r="5" spans="1:9" x14ac:dyDescent="0.4">
      <c r="A5" s="10"/>
      <c r="B5" s="10" t="s">
        <v>446</v>
      </c>
      <c r="C5" s="10" t="s">
        <v>447</v>
      </c>
      <c r="D5" s="10" t="s">
        <v>448</v>
      </c>
      <c r="E5" s="10" t="s">
        <v>449</v>
      </c>
      <c r="F5" s="10" t="s">
        <v>450</v>
      </c>
      <c r="G5" s="10" t="s">
        <v>451</v>
      </c>
      <c r="H5" s="10" t="s">
        <v>471</v>
      </c>
      <c r="I5" s="10" t="s">
        <v>452</v>
      </c>
    </row>
    <row r="6" spans="1:9" ht="17.25" x14ac:dyDescent="0.4">
      <c r="A6" s="13" t="s">
        <v>453</v>
      </c>
      <c r="B6" s="40"/>
      <c r="C6" s="24"/>
      <c r="D6" s="24" t="s">
        <v>454</v>
      </c>
      <c r="E6" s="24"/>
      <c r="F6" s="24"/>
      <c r="G6" s="24"/>
      <c r="H6" s="24"/>
      <c r="I6" s="104"/>
    </row>
    <row r="7" spans="1:9" ht="17.25" x14ac:dyDescent="0.4">
      <c r="A7" s="13" t="s">
        <v>95</v>
      </c>
      <c r="B7" s="24"/>
      <c r="C7" s="24" t="s">
        <v>467</v>
      </c>
      <c r="D7" s="24">
        <v>1</v>
      </c>
      <c r="E7" s="24"/>
      <c r="F7" s="24"/>
      <c r="G7" s="24"/>
      <c r="H7" s="24"/>
      <c r="I7" s="104"/>
    </row>
    <row r="8" spans="1:9" ht="17.25" x14ac:dyDescent="0.4">
      <c r="A8" s="13" t="s">
        <v>455</v>
      </c>
      <c r="B8" s="60">
        <v>21</v>
      </c>
      <c r="C8" s="24">
        <v>10</v>
      </c>
      <c r="D8" s="24">
        <v>8</v>
      </c>
      <c r="E8" s="24">
        <v>3</v>
      </c>
      <c r="F8" s="24">
        <v>9</v>
      </c>
      <c r="G8" s="24">
        <v>8</v>
      </c>
      <c r="H8" s="24" t="s">
        <v>468</v>
      </c>
      <c r="I8" s="18">
        <v>2</v>
      </c>
    </row>
    <row r="9" spans="1:9" ht="9" customHeight="1" x14ac:dyDescent="0.4">
      <c r="A9" s="253"/>
      <c r="B9" s="253"/>
      <c r="C9" s="253"/>
      <c r="D9" s="253"/>
      <c r="E9" s="253"/>
      <c r="F9" s="253"/>
      <c r="G9" s="253"/>
      <c r="H9" s="253"/>
    </row>
    <row r="10" spans="1:9" ht="31.9" customHeight="1" x14ac:dyDescent="0.4">
      <c r="A10" s="254" t="s">
        <v>469</v>
      </c>
      <c r="B10" s="254"/>
      <c r="C10" s="254"/>
      <c r="D10" s="254"/>
      <c r="E10" s="254"/>
      <c r="F10" s="254"/>
      <c r="G10" s="254"/>
      <c r="H10" s="254"/>
      <c r="I10" s="254"/>
    </row>
    <row r="11" spans="1:9" x14ac:dyDescent="0.4">
      <c r="A11" s="5" t="s">
        <v>470</v>
      </c>
    </row>
    <row r="13" spans="1:9" x14ac:dyDescent="0.4">
      <c r="A13" s="5" t="s">
        <v>460</v>
      </c>
    </row>
    <row r="14" spans="1:9" x14ac:dyDescent="0.4">
      <c r="A14" s="5" t="s">
        <v>461</v>
      </c>
    </row>
    <row r="15" spans="1:9" x14ac:dyDescent="0.4">
      <c r="A15" s="5" t="s">
        <v>462</v>
      </c>
    </row>
    <row r="16" spans="1:9" x14ac:dyDescent="0.4">
      <c r="A16" s="5" t="s">
        <v>463</v>
      </c>
    </row>
    <row r="17" spans="1:1" x14ac:dyDescent="0.4">
      <c r="A17" s="5" t="s">
        <v>464</v>
      </c>
    </row>
    <row r="18" spans="1:1" x14ac:dyDescent="0.4">
      <c r="A18" s="5" t="s">
        <v>465</v>
      </c>
    </row>
    <row r="19" spans="1:1" x14ac:dyDescent="0.4">
      <c r="A19" s="5" t="s">
        <v>472</v>
      </c>
    </row>
    <row r="20" spans="1:1" x14ac:dyDescent="0.4">
      <c r="A20" s="5" t="s">
        <v>466</v>
      </c>
    </row>
  </sheetData>
  <mergeCells count="2">
    <mergeCell ref="A9:H9"/>
    <mergeCell ref="A10:I10"/>
  </mergeCells>
  <phoneticPr fontId="1"/>
  <hyperlinks>
    <hyperlink ref="I1" location="目次!A1" display="目次に戻る"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heetViews>
  <sheetFormatPr defaultColWidth="9" defaultRowHeight="15.75" x14ac:dyDescent="0.4"/>
  <cols>
    <col min="1" max="1" width="27.25" style="5" customWidth="1"/>
    <col min="2" max="6" width="13.125" style="5" customWidth="1"/>
    <col min="7" max="16384" width="9" style="5"/>
  </cols>
  <sheetData>
    <row r="1" spans="1:6" ht="18.75" x14ac:dyDescent="0.4">
      <c r="E1" s="6"/>
      <c r="F1" s="158" t="s">
        <v>15</v>
      </c>
    </row>
    <row r="2" spans="1:6" ht="19.5" x14ac:dyDescent="0.4">
      <c r="A2" s="7" t="s">
        <v>5</v>
      </c>
    </row>
    <row r="3" spans="1:6" ht="19.5" x14ac:dyDescent="0.4">
      <c r="A3" s="7"/>
    </row>
    <row r="4" spans="1:6" x14ac:dyDescent="0.4">
      <c r="A4" s="210" t="s">
        <v>697</v>
      </c>
      <c r="B4" s="210"/>
      <c r="C4" s="210"/>
      <c r="D4" s="210"/>
      <c r="E4" s="210"/>
    </row>
    <row r="5" spans="1:6" x14ac:dyDescent="0.4">
      <c r="A5" s="43" t="s">
        <v>690</v>
      </c>
      <c r="B5" s="10">
        <v>2017</v>
      </c>
      <c r="C5" s="10">
        <v>2018</v>
      </c>
      <c r="D5" s="10">
        <v>2019</v>
      </c>
      <c r="E5" s="10">
        <v>2020</v>
      </c>
      <c r="F5" s="10">
        <v>2021</v>
      </c>
    </row>
    <row r="6" spans="1:6" x14ac:dyDescent="0.4">
      <c r="A6" s="145" t="s">
        <v>691</v>
      </c>
      <c r="B6" s="14">
        <v>32748</v>
      </c>
      <c r="C6" s="14">
        <v>29682</v>
      </c>
      <c r="D6" s="14">
        <v>27886</v>
      </c>
      <c r="E6" s="14">
        <v>24930</v>
      </c>
      <c r="F6" s="14">
        <v>24533</v>
      </c>
    </row>
    <row r="7" spans="1:6" x14ac:dyDescent="0.4">
      <c r="A7" s="145" t="s">
        <v>692</v>
      </c>
      <c r="B7" s="14">
        <v>3634</v>
      </c>
      <c r="C7" s="14">
        <v>2499</v>
      </c>
      <c r="D7" s="14">
        <v>2215</v>
      </c>
      <c r="E7" s="14">
        <v>2184</v>
      </c>
      <c r="F7" s="14">
        <v>1957</v>
      </c>
    </row>
    <row r="8" spans="1:6" x14ac:dyDescent="0.4">
      <c r="A8" s="146" t="s">
        <v>693</v>
      </c>
      <c r="B8" s="14">
        <v>4108</v>
      </c>
      <c r="C8" s="14">
        <v>3858</v>
      </c>
      <c r="D8" s="14">
        <v>4107</v>
      </c>
      <c r="E8" s="14">
        <v>3776</v>
      </c>
      <c r="F8" s="14">
        <v>3339</v>
      </c>
    </row>
    <row r="9" spans="1:6" x14ac:dyDescent="0.4">
      <c r="A9" s="146" t="s">
        <v>694</v>
      </c>
      <c r="B9" s="14">
        <v>1242</v>
      </c>
      <c r="C9" s="14">
        <v>1211</v>
      </c>
      <c r="D9" s="14">
        <v>1112</v>
      </c>
      <c r="E9" s="14">
        <v>858</v>
      </c>
      <c r="F9" s="14">
        <v>734</v>
      </c>
    </row>
    <row r="10" spans="1:6" x14ac:dyDescent="0.4">
      <c r="A10" s="146" t="s">
        <v>695</v>
      </c>
      <c r="B10" s="14">
        <v>216</v>
      </c>
      <c r="C10" s="14">
        <v>210</v>
      </c>
      <c r="D10" s="14">
        <v>294</v>
      </c>
      <c r="E10" s="14">
        <v>263</v>
      </c>
      <c r="F10" s="14">
        <v>250</v>
      </c>
    </row>
    <row r="11" spans="1:6" x14ac:dyDescent="0.4">
      <c r="A11" s="146" t="s">
        <v>696</v>
      </c>
      <c r="B11" s="14">
        <v>1996</v>
      </c>
      <c r="C11" s="14">
        <v>2050</v>
      </c>
      <c r="D11" s="14">
        <v>1871</v>
      </c>
      <c r="E11" s="14">
        <v>1935</v>
      </c>
      <c r="F11" s="14">
        <v>1825</v>
      </c>
    </row>
    <row r="12" spans="1:6" x14ac:dyDescent="0.4">
      <c r="A12" s="146" t="s">
        <v>105</v>
      </c>
      <c r="B12" s="14">
        <v>43944</v>
      </c>
      <c r="C12" s="14">
        <v>39510</v>
      </c>
      <c r="D12" s="14">
        <v>37485</v>
      </c>
      <c r="E12" s="14">
        <v>33946</v>
      </c>
      <c r="F12" s="14">
        <v>32638</v>
      </c>
    </row>
    <row r="13" spans="1:6" x14ac:dyDescent="0.4">
      <c r="A13" s="209"/>
      <c r="B13" s="209"/>
      <c r="C13" s="209"/>
      <c r="D13" s="209"/>
      <c r="E13" s="209"/>
    </row>
  </sheetData>
  <mergeCells count="2">
    <mergeCell ref="A4:E4"/>
    <mergeCell ref="A13:E13"/>
  </mergeCells>
  <phoneticPr fontId="1"/>
  <hyperlinks>
    <hyperlink ref="F1" location="目次!A1" display="目次に戻る"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0"/>
  <sheetViews>
    <sheetView workbookViewId="0"/>
  </sheetViews>
  <sheetFormatPr defaultRowHeight="18.75" x14ac:dyDescent="0.4"/>
  <cols>
    <col min="1" max="1" width="24.875" bestFit="1" customWidth="1"/>
    <col min="2" max="6" width="9.625" bestFit="1" customWidth="1"/>
  </cols>
  <sheetData>
    <row r="1" spans="1:6" x14ac:dyDescent="0.4">
      <c r="A1" s="5"/>
      <c r="B1" s="5"/>
      <c r="C1" s="5"/>
      <c r="D1" s="5"/>
      <c r="E1" s="6"/>
      <c r="F1" s="158" t="s">
        <v>15</v>
      </c>
    </row>
    <row r="2" spans="1:6" ht="19.5" x14ac:dyDescent="0.4">
      <c r="A2" s="7" t="s">
        <v>444</v>
      </c>
      <c r="B2" s="5"/>
      <c r="C2" s="5"/>
      <c r="D2" s="5"/>
      <c r="E2" s="5"/>
      <c r="F2" s="5"/>
    </row>
    <row r="3" spans="1:6" ht="19.5" x14ac:dyDescent="0.4">
      <c r="A3" s="7"/>
      <c r="B3" s="5"/>
      <c r="C3" s="5"/>
      <c r="D3" s="5"/>
      <c r="E3" s="5"/>
      <c r="F3" s="5"/>
    </row>
    <row r="4" spans="1:6" x14ac:dyDescent="0.4">
      <c r="A4" s="210" t="s">
        <v>629</v>
      </c>
      <c r="B4" s="210"/>
      <c r="C4" s="210"/>
      <c r="D4" s="210"/>
      <c r="E4" s="210"/>
      <c r="F4" s="5"/>
    </row>
    <row r="5" spans="1:6" x14ac:dyDescent="0.4">
      <c r="A5" s="10" t="s">
        <v>129</v>
      </c>
      <c r="B5" s="10">
        <v>2017</v>
      </c>
      <c r="C5" s="10">
        <v>2018</v>
      </c>
      <c r="D5" s="43">
        <v>2019</v>
      </c>
      <c r="E5" s="43">
        <v>2020</v>
      </c>
      <c r="F5" s="43">
        <v>2021</v>
      </c>
    </row>
    <row r="6" spans="1:6" x14ac:dyDescent="0.4">
      <c r="A6" s="13" t="s">
        <v>491</v>
      </c>
      <c r="B6" s="18">
        <v>2699</v>
      </c>
      <c r="C6" s="18">
        <v>2714</v>
      </c>
      <c r="D6" s="18">
        <v>2701</v>
      </c>
      <c r="E6" s="18">
        <v>2679</v>
      </c>
      <c r="F6" s="114">
        <v>2632</v>
      </c>
    </row>
    <row r="7" spans="1:6" x14ac:dyDescent="0.4">
      <c r="A7" s="13" t="s">
        <v>492</v>
      </c>
      <c r="B7" s="18">
        <v>2057</v>
      </c>
      <c r="C7" s="18">
        <v>2049</v>
      </c>
      <c r="D7" s="18">
        <v>2012</v>
      </c>
      <c r="E7" s="18">
        <v>1968</v>
      </c>
      <c r="F7" s="114">
        <v>1921</v>
      </c>
    </row>
    <row r="8" spans="1:6" x14ac:dyDescent="0.4">
      <c r="A8" s="13" t="s">
        <v>493</v>
      </c>
      <c r="B8" s="18">
        <v>642</v>
      </c>
      <c r="C8" s="18">
        <v>665</v>
      </c>
      <c r="D8" s="18">
        <v>689</v>
      </c>
      <c r="E8" s="18">
        <v>711</v>
      </c>
      <c r="F8" s="114">
        <v>711</v>
      </c>
    </row>
    <row r="9" spans="1:6" x14ac:dyDescent="0.4">
      <c r="A9" s="13" t="s">
        <v>494</v>
      </c>
      <c r="B9" s="18">
        <v>149</v>
      </c>
      <c r="C9" s="18">
        <v>162</v>
      </c>
      <c r="D9" s="18">
        <v>181</v>
      </c>
      <c r="E9" s="18">
        <v>195</v>
      </c>
      <c r="F9" s="114">
        <v>204</v>
      </c>
    </row>
    <row r="10" spans="1:6" x14ac:dyDescent="0.4">
      <c r="A10" s="13" t="s">
        <v>492</v>
      </c>
      <c r="B10" s="18">
        <v>132</v>
      </c>
      <c r="C10" s="18">
        <v>125</v>
      </c>
      <c r="D10" s="18">
        <v>141</v>
      </c>
      <c r="E10" s="18">
        <v>152</v>
      </c>
      <c r="F10" s="114">
        <v>159</v>
      </c>
    </row>
    <row r="11" spans="1:6" x14ac:dyDescent="0.4">
      <c r="A11" s="13" t="s">
        <v>493</v>
      </c>
      <c r="B11" s="18">
        <v>17</v>
      </c>
      <c r="C11" s="18">
        <v>37</v>
      </c>
      <c r="D11" s="18">
        <v>40</v>
      </c>
      <c r="E11" s="18">
        <v>43</v>
      </c>
      <c r="F11" s="114">
        <v>45</v>
      </c>
    </row>
    <row r="12" spans="1:6" x14ac:dyDescent="0.4">
      <c r="A12" s="13" t="s">
        <v>495</v>
      </c>
      <c r="B12" s="61">
        <v>23.1</v>
      </c>
      <c r="C12" s="61">
        <v>24.4</v>
      </c>
      <c r="D12" s="61">
        <v>25.3</v>
      </c>
      <c r="E12" s="61">
        <v>26.2</v>
      </c>
      <c r="F12" s="115">
        <v>26.7</v>
      </c>
    </row>
    <row r="13" spans="1:6" x14ac:dyDescent="0.4">
      <c r="A13" s="13" t="s">
        <v>496</v>
      </c>
      <c r="B13" s="61">
        <v>12.3</v>
      </c>
      <c r="C13" s="61">
        <v>11.8</v>
      </c>
      <c r="D13" s="61">
        <v>11.6</v>
      </c>
      <c r="E13" s="61">
        <v>12.3</v>
      </c>
      <c r="F13" s="115">
        <v>12.6</v>
      </c>
    </row>
    <row r="14" spans="1:6" x14ac:dyDescent="0.4">
      <c r="A14" s="13" t="s">
        <v>497</v>
      </c>
      <c r="B14" s="61">
        <v>42.1</v>
      </c>
      <c r="C14" s="61">
        <v>42.2</v>
      </c>
      <c r="D14" s="61">
        <v>42.1</v>
      </c>
      <c r="E14" s="61">
        <v>42.4</v>
      </c>
      <c r="F14" s="115">
        <v>42.6</v>
      </c>
    </row>
    <row r="15" spans="1:6" x14ac:dyDescent="0.4">
      <c r="A15" s="13" t="s">
        <v>492</v>
      </c>
      <c r="B15" s="61">
        <v>43.1</v>
      </c>
      <c r="C15" s="61">
        <v>43.2</v>
      </c>
      <c r="D15" s="61">
        <v>43.3</v>
      </c>
      <c r="E15" s="61">
        <v>43.3</v>
      </c>
      <c r="F15" s="115">
        <v>43.5</v>
      </c>
    </row>
    <row r="16" spans="1:6" x14ac:dyDescent="0.4">
      <c r="A16" s="13" t="s">
        <v>493</v>
      </c>
      <c r="B16" s="61">
        <v>38.6</v>
      </c>
      <c r="C16" s="61">
        <v>38.799999999999997</v>
      </c>
      <c r="D16" s="61">
        <v>38.799999999999997</v>
      </c>
      <c r="E16" s="61">
        <v>39.1</v>
      </c>
      <c r="F16" s="115">
        <v>39.1</v>
      </c>
    </row>
    <row r="17" spans="1:6" x14ac:dyDescent="0.4">
      <c r="A17" s="13" t="s">
        <v>498</v>
      </c>
      <c r="B17" s="61">
        <v>18.3</v>
      </c>
      <c r="C17" s="61">
        <v>18.3</v>
      </c>
      <c r="D17" s="61">
        <v>18.3</v>
      </c>
      <c r="E17" s="61">
        <v>18.399999999999999</v>
      </c>
      <c r="F17" s="115">
        <v>18.7</v>
      </c>
    </row>
    <row r="18" spans="1:6" x14ac:dyDescent="0.4">
      <c r="A18" s="13" t="s">
        <v>492</v>
      </c>
      <c r="B18" s="61">
        <v>19.399999999999999</v>
      </c>
      <c r="C18" s="61">
        <v>19.5</v>
      </c>
      <c r="D18" s="61">
        <v>19.5</v>
      </c>
      <c r="E18" s="61">
        <v>19.600000000000001</v>
      </c>
      <c r="F18" s="115">
        <v>19.899999999999999</v>
      </c>
    </row>
    <row r="19" spans="1:6" x14ac:dyDescent="0.4">
      <c r="A19" s="13" t="s">
        <v>493</v>
      </c>
      <c r="B19" s="61">
        <v>14.6</v>
      </c>
      <c r="C19" s="61">
        <v>14.3</v>
      </c>
      <c r="D19" s="61">
        <v>14.5</v>
      </c>
      <c r="E19" s="61">
        <v>14.9</v>
      </c>
      <c r="F19" s="115">
        <v>15.7</v>
      </c>
    </row>
    <row r="20" spans="1:6" x14ac:dyDescent="0.4">
      <c r="A20" s="13" t="s">
        <v>499</v>
      </c>
      <c r="B20" s="18">
        <v>359200</v>
      </c>
      <c r="C20" s="18">
        <v>359200</v>
      </c>
      <c r="D20" s="18">
        <v>359200</v>
      </c>
      <c r="E20" s="18">
        <v>359200</v>
      </c>
      <c r="F20" s="114">
        <v>359200</v>
      </c>
    </row>
    <row r="21" spans="1:6" x14ac:dyDescent="0.4">
      <c r="A21" s="13" t="s">
        <v>500</v>
      </c>
      <c r="B21" s="18">
        <v>74</v>
      </c>
      <c r="C21" s="114">
        <v>94</v>
      </c>
      <c r="D21" s="114">
        <v>105</v>
      </c>
      <c r="E21" s="114">
        <v>83</v>
      </c>
      <c r="F21" s="114">
        <v>65</v>
      </c>
    </row>
    <row r="22" spans="1:6" x14ac:dyDescent="0.4">
      <c r="A22" s="13" t="s">
        <v>492</v>
      </c>
      <c r="B22" s="18">
        <v>42</v>
      </c>
      <c r="C22" s="114">
        <v>55</v>
      </c>
      <c r="D22" s="114">
        <v>61</v>
      </c>
      <c r="E22" s="114">
        <v>48</v>
      </c>
      <c r="F22" s="114">
        <v>45</v>
      </c>
    </row>
    <row r="23" spans="1:6" x14ac:dyDescent="0.4">
      <c r="A23" s="13" t="s">
        <v>493</v>
      </c>
      <c r="B23" s="18">
        <v>32</v>
      </c>
      <c r="C23" s="114">
        <v>39</v>
      </c>
      <c r="D23" s="114">
        <v>44</v>
      </c>
      <c r="E23" s="114">
        <v>35</v>
      </c>
      <c r="F23" s="114">
        <v>20</v>
      </c>
    </row>
    <row r="24" spans="1:6" x14ac:dyDescent="0.4">
      <c r="A24" s="13" t="s">
        <v>501</v>
      </c>
      <c r="B24" s="111">
        <v>20.399999999999999</v>
      </c>
      <c r="C24" s="111">
        <v>14.7</v>
      </c>
      <c r="D24" s="111">
        <v>10.4</v>
      </c>
      <c r="E24" s="111">
        <v>8.6999999999999993</v>
      </c>
      <c r="F24" s="116">
        <v>4.4000000000000004</v>
      </c>
    </row>
    <row r="25" spans="1:6" x14ac:dyDescent="0.4">
      <c r="A25" s="13" t="s">
        <v>502</v>
      </c>
      <c r="B25" s="111">
        <v>95.1</v>
      </c>
      <c r="C25" s="111">
        <v>97.6</v>
      </c>
      <c r="D25" s="111">
        <v>95.7</v>
      </c>
      <c r="E25" s="111">
        <v>96.2</v>
      </c>
      <c r="F25" s="116">
        <v>88.2</v>
      </c>
    </row>
    <row r="26" spans="1:6" x14ac:dyDescent="0.4">
      <c r="A26" s="13" t="s">
        <v>503</v>
      </c>
      <c r="B26" s="111">
        <v>1.6</v>
      </c>
      <c r="C26" s="111">
        <v>1.5</v>
      </c>
      <c r="D26" s="111">
        <v>2</v>
      </c>
      <c r="E26" s="111">
        <v>1.2</v>
      </c>
      <c r="F26" s="116">
        <v>2.2000000000000002</v>
      </c>
    </row>
    <row r="27" spans="1:6" x14ac:dyDescent="0.4">
      <c r="A27" s="13" t="s">
        <v>492</v>
      </c>
      <c r="B27" s="112">
        <v>1</v>
      </c>
      <c r="C27" s="112">
        <v>1.3</v>
      </c>
      <c r="D27" s="112">
        <v>1.9</v>
      </c>
      <c r="E27" s="112">
        <v>1.1000000000000001</v>
      </c>
      <c r="F27" s="117">
        <v>1.6</v>
      </c>
    </row>
    <row r="28" spans="1:6" x14ac:dyDescent="0.4">
      <c r="A28" s="13" t="s">
        <v>493</v>
      </c>
      <c r="B28" s="112">
        <v>3.5</v>
      </c>
      <c r="C28" s="112">
        <v>2.2000000000000002</v>
      </c>
      <c r="D28" s="112">
        <v>2.5</v>
      </c>
      <c r="E28" s="112">
        <v>1.4</v>
      </c>
      <c r="F28" s="117">
        <v>0.6</v>
      </c>
    </row>
    <row r="29" spans="1:6" x14ac:dyDescent="0.4">
      <c r="A29" s="15" t="s">
        <v>504</v>
      </c>
      <c r="B29" s="112">
        <v>1.6</v>
      </c>
      <c r="C29" s="112">
        <v>1.4</v>
      </c>
      <c r="D29" s="112">
        <v>1.7</v>
      </c>
      <c r="E29" s="112">
        <v>1.1000000000000001</v>
      </c>
      <c r="F29" s="117">
        <v>1.7</v>
      </c>
    </row>
    <row r="30" spans="1:6" x14ac:dyDescent="0.4">
      <c r="A30" s="15" t="s">
        <v>505</v>
      </c>
      <c r="B30" s="113">
        <v>1859.1</v>
      </c>
      <c r="C30" s="113">
        <v>1856.1</v>
      </c>
      <c r="D30" s="113">
        <v>1828.7</v>
      </c>
      <c r="E30" s="113">
        <v>1819.9</v>
      </c>
      <c r="F30" s="118">
        <v>1830.8</v>
      </c>
    </row>
  </sheetData>
  <mergeCells count="1">
    <mergeCell ref="A4:E4"/>
  </mergeCells>
  <phoneticPr fontId="1"/>
  <hyperlinks>
    <hyperlink ref="F1" location="目次!A1" display="目次に戻る"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workbookViewId="0"/>
  </sheetViews>
  <sheetFormatPr defaultColWidth="9" defaultRowHeight="15.75" x14ac:dyDescent="0.4"/>
  <cols>
    <col min="1" max="1" width="14.75" style="5" customWidth="1"/>
    <col min="2" max="3" width="10.5" style="5" customWidth="1"/>
    <col min="4" max="4" width="10.375" style="5" customWidth="1"/>
    <col min="5" max="5" width="10.5" style="5" customWidth="1"/>
    <col min="6" max="7" width="10.375" style="5" customWidth="1"/>
    <col min="8" max="8" width="12.375" style="5" customWidth="1"/>
    <col min="9" max="9" width="12.5" style="5" customWidth="1"/>
    <col min="10" max="10" width="13.75" style="5" customWidth="1"/>
    <col min="11" max="11" width="12.125" style="5" customWidth="1"/>
    <col min="12" max="14" width="12.25" style="79" customWidth="1"/>
    <col min="15" max="15" width="16.5" style="5" customWidth="1"/>
    <col min="16" max="16384" width="9" style="5"/>
  </cols>
  <sheetData>
    <row r="1" spans="1:15" ht="18.75" x14ac:dyDescent="0.4">
      <c r="O1" s="158" t="s">
        <v>15</v>
      </c>
    </row>
    <row r="2" spans="1:15" ht="19.5" x14ac:dyDescent="0.4">
      <c r="A2" s="7" t="s">
        <v>444</v>
      </c>
    </row>
    <row r="3" spans="1:15" ht="19.5" x14ac:dyDescent="0.4">
      <c r="A3" s="7"/>
    </row>
    <row r="4" spans="1:15" x14ac:dyDescent="0.4">
      <c r="A4" s="210" t="s">
        <v>630</v>
      </c>
      <c r="B4" s="210"/>
      <c r="C4" s="210"/>
      <c r="D4" s="210"/>
      <c r="E4" s="210"/>
      <c r="F4" s="210"/>
      <c r="G4" s="210"/>
      <c r="H4" s="210"/>
      <c r="I4" s="210"/>
      <c r="J4" s="210"/>
      <c r="K4" s="210"/>
    </row>
    <row r="5" spans="1:15" ht="33" x14ac:dyDescent="0.4">
      <c r="A5" s="121"/>
      <c r="B5" s="121" t="s">
        <v>508</v>
      </c>
      <c r="C5" s="121" t="s">
        <v>509</v>
      </c>
      <c r="D5" s="121" t="s">
        <v>510</v>
      </c>
      <c r="E5" s="121" t="s">
        <v>511</v>
      </c>
      <c r="F5" s="121" t="s">
        <v>512</v>
      </c>
      <c r="G5" s="121" t="s">
        <v>513</v>
      </c>
      <c r="H5" s="121" t="s">
        <v>514</v>
      </c>
      <c r="I5" s="121" t="s">
        <v>515</v>
      </c>
      <c r="J5" s="121" t="s">
        <v>516</v>
      </c>
      <c r="K5" s="121" t="s">
        <v>517</v>
      </c>
      <c r="L5" s="121" t="s">
        <v>518</v>
      </c>
      <c r="M5" s="121" t="s">
        <v>519</v>
      </c>
      <c r="N5" s="121" t="s">
        <v>520</v>
      </c>
      <c r="O5" s="121" t="s">
        <v>521</v>
      </c>
    </row>
    <row r="6" spans="1:15" x14ac:dyDescent="0.4">
      <c r="A6" s="13" t="s">
        <v>522</v>
      </c>
      <c r="B6" s="114">
        <v>20073</v>
      </c>
      <c r="C6" s="114">
        <v>13962</v>
      </c>
      <c r="D6" s="114">
        <v>6111</v>
      </c>
      <c r="E6" s="114">
        <v>972</v>
      </c>
      <c r="F6" s="114">
        <v>232</v>
      </c>
      <c r="G6" s="114">
        <v>29</v>
      </c>
      <c r="H6" s="114">
        <v>49</v>
      </c>
      <c r="I6" s="114">
        <v>53</v>
      </c>
      <c r="J6" s="114">
        <v>884</v>
      </c>
      <c r="K6" s="104">
        <v>7</v>
      </c>
      <c r="L6" s="44">
        <v>14.4</v>
      </c>
      <c r="M6" s="44">
        <v>11.1</v>
      </c>
      <c r="N6" s="44">
        <v>3.4</v>
      </c>
      <c r="O6" s="122">
        <v>12.9</v>
      </c>
    </row>
    <row r="7" spans="1:15" x14ac:dyDescent="0.4">
      <c r="A7" s="13" t="s">
        <v>523</v>
      </c>
      <c r="B7" s="114">
        <v>5802</v>
      </c>
      <c r="C7" s="114">
        <v>3702</v>
      </c>
      <c r="D7" s="114">
        <v>2094</v>
      </c>
      <c r="E7" s="114">
        <v>203</v>
      </c>
      <c r="F7" s="114">
        <v>92</v>
      </c>
      <c r="G7" s="114">
        <v>7</v>
      </c>
      <c r="H7" s="114">
        <v>9</v>
      </c>
      <c r="I7" s="114">
        <v>7</v>
      </c>
      <c r="J7" s="114">
        <v>196</v>
      </c>
      <c r="K7" s="104">
        <v>0</v>
      </c>
      <c r="L7" s="44">
        <v>13.5</v>
      </c>
      <c r="M7" s="44">
        <v>8.1999999999999993</v>
      </c>
      <c r="N7" s="44">
        <v>5.2</v>
      </c>
      <c r="O7" s="122">
        <v>5.3</v>
      </c>
    </row>
    <row r="8" spans="1:15" x14ac:dyDescent="0.4">
      <c r="A8" s="13" t="s">
        <v>524</v>
      </c>
      <c r="B8" s="114">
        <v>207</v>
      </c>
      <c r="C8" s="114">
        <v>108</v>
      </c>
      <c r="D8" s="114">
        <v>99</v>
      </c>
      <c r="E8" s="114">
        <v>32</v>
      </c>
      <c r="F8" s="114">
        <v>19</v>
      </c>
      <c r="G8" s="114">
        <v>5</v>
      </c>
      <c r="H8" s="114">
        <v>7</v>
      </c>
      <c r="I8" s="114">
        <v>3</v>
      </c>
      <c r="J8" s="114">
        <v>29</v>
      </c>
      <c r="K8" s="104">
        <v>5.8</v>
      </c>
      <c r="L8" s="44">
        <v>16.399999999999999</v>
      </c>
      <c r="M8" s="44">
        <v>10.5</v>
      </c>
      <c r="N8" s="44">
        <v>5.8</v>
      </c>
      <c r="O8" s="122">
        <v>4.0999999999999996</v>
      </c>
    </row>
    <row r="9" spans="1:15" x14ac:dyDescent="0.4">
      <c r="A9" s="13" t="s">
        <v>61</v>
      </c>
      <c r="B9" s="114">
        <v>26082</v>
      </c>
      <c r="C9" s="114">
        <v>17772</v>
      </c>
      <c r="D9" s="114">
        <v>8304</v>
      </c>
      <c r="E9" s="114">
        <v>1207</v>
      </c>
      <c r="F9" s="114">
        <v>343</v>
      </c>
      <c r="G9" s="114">
        <v>41</v>
      </c>
      <c r="H9" s="114">
        <v>65</v>
      </c>
      <c r="I9" s="114">
        <v>63</v>
      </c>
      <c r="J9" s="114">
        <v>1109</v>
      </c>
      <c r="K9" s="104">
        <v>5.4</v>
      </c>
      <c r="L9" s="44">
        <v>14.2</v>
      </c>
      <c r="M9" s="44">
        <v>10.4</v>
      </c>
      <c r="N9" s="44">
        <v>3.8</v>
      </c>
      <c r="O9" s="122">
        <v>11</v>
      </c>
    </row>
    <row r="10" spans="1:15" x14ac:dyDescent="0.4">
      <c r="A10" s="253" t="s">
        <v>525</v>
      </c>
      <c r="B10" s="253"/>
      <c r="C10" s="253"/>
      <c r="D10" s="253"/>
      <c r="E10" s="253"/>
      <c r="F10" s="253"/>
      <c r="G10" s="253"/>
      <c r="H10" s="253"/>
      <c r="I10" s="253"/>
      <c r="J10" s="253"/>
    </row>
  </sheetData>
  <mergeCells count="2">
    <mergeCell ref="A4:K4"/>
    <mergeCell ref="A10:J10"/>
  </mergeCells>
  <phoneticPr fontId="1"/>
  <hyperlinks>
    <hyperlink ref="O1" location="目次!A1" display="目次に戻る"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8"/>
  <sheetViews>
    <sheetView workbookViewId="0"/>
  </sheetViews>
  <sheetFormatPr defaultColWidth="9" defaultRowHeight="15.75" x14ac:dyDescent="0.4"/>
  <cols>
    <col min="1" max="1" width="26.5" style="5" customWidth="1"/>
    <col min="2" max="2" width="12" style="5" customWidth="1"/>
    <col min="3"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631</v>
      </c>
      <c r="B4" s="210"/>
      <c r="C4" s="210"/>
      <c r="D4" s="210"/>
      <c r="E4" s="210"/>
    </row>
    <row r="5" spans="1:6" x14ac:dyDescent="0.4">
      <c r="A5" s="10" t="s">
        <v>129</v>
      </c>
      <c r="B5" s="10">
        <v>2017</v>
      </c>
      <c r="C5" s="10">
        <v>2018</v>
      </c>
      <c r="D5" s="43">
        <v>2019</v>
      </c>
      <c r="E5" s="43">
        <v>2020</v>
      </c>
      <c r="F5" s="43">
        <v>2021</v>
      </c>
    </row>
    <row r="6" spans="1:6" x14ac:dyDescent="0.4">
      <c r="A6" s="13" t="s">
        <v>526</v>
      </c>
      <c r="B6" s="24">
        <v>45</v>
      </c>
      <c r="C6" s="24">
        <v>47</v>
      </c>
      <c r="D6" s="24">
        <v>52</v>
      </c>
      <c r="E6" s="24">
        <v>57</v>
      </c>
      <c r="F6" s="24">
        <v>60</v>
      </c>
    </row>
    <row r="7" spans="1:6" ht="16.5" thickBot="1" x14ac:dyDescent="0.45">
      <c r="A7" s="123" t="s">
        <v>527</v>
      </c>
      <c r="B7" s="124">
        <v>6.2</v>
      </c>
      <c r="C7" s="124">
        <v>6.3</v>
      </c>
      <c r="D7" s="124">
        <v>6.7</v>
      </c>
      <c r="E7" s="124">
        <v>7.2</v>
      </c>
      <c r="F7" s="124">
        <v>7.5</v>
      </c>
    </row>
    <row r="8" spans="1:6" x14ac:dyDescent="0.4">
      <c r="A8" s="125" t="s">
        <v>528</v>
      </c>
      <c r="B8" s="126">
        <v>24.8</v>
      </c>
      <c r="C8" s="126">
        <v>25.4</v>
      </c>
      <c r="D8" s="126">
        <v>24.7</v>
      </c>
      <c r="E8" s="126">
        <v>27.1</v>
      </c>
      <c r="F8" s="126">
        <v>28.4</v>
      </c>
    </row>
  </sheetData>
  <mergeCells count="1">
    <mergeCell ref="A4:E4"/>
  </mergeCells>
  <phoneticPr fontId="1"/>
  <hyperlinks>
    <hyperlink ref="F1" location="目次!A1" display="目次に戻る"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9"/>
  <sheetViews>
    <sheetView workbookViewId="0"/>
  </sheetViews>
  <sheetFormatPr defaultColWidth="9" defaultRowHeight="15.75" x14ac:dyDescent="0.4"/>
  <cols>
    <col min="1" max="1" width="26.5" style="5" customWidth="1"/>
    <col min="2" max="2" width="12" style="5" customWidth="1"/>
    <col min="3"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632</v>
      </c>
      <c r="B4" s="210"/>
      <c r="C4" s="210"/>
      <c r="D4" s="210"/>
      <c r="E4" s="210"/>
    </row>
    <row r="5" spans="1:6" x14ac:dyDescent="0.4">
      <c r="A5" s="10" t="s">
        <v>129</v>
      </c>
      <c r="B5" s="10">
        <v>2017</v>
      </c>
      <c r="C5" s="10">
        <v>2018</v>
      </c>
      <c r="D5" s="43">
        <v>2019</v>
      </c>
      <c r="E5" s="43">
        <v>2020</v>
      </c>
      <c r="F5" s="43">
        <v>2021</v>
      </c>
    </row>
    <row r="6" spans="1:6" x14ac:dyDescent="0.4">
      <c r="A6" s="13" t="s">
        <v>529</v>
      </c>
      <c r="B6" s="127">
        <v>2</v>
      </c>
      <c r="C6" s="127">
        <v>2.15</v>
      </c>
      <c r="D6" s="127">
        <v>2.2200000000000002</v>
      </c>
      <c r="E6" s="127">
        <v>2.27</v>
      </c>
      <c r="F6" s="127">
        <v>2.59</v>
      </c>
    </row>
    <row r="7" spans="1:6" ht="18.399999999999999" customHeight="1" thickBot="1" x14ac:dyDescent="0.45">
      <c r="A7" s="123" t="s">
        <v>530</v>
      </c>
      <c r="B7" s="128">
        <v>2</v>
      </c>
      <c r="C7" s="256">
        <v>2.2000000000000002</v>
      </c>
      <c r="D7" s="257"/>
      <c r="E7" s="258"/>
      <c r="F7" s="130">
        <v>2.2999999999999998</v>
      </c>
    </row>
    <row r="8" spans="1:6" ht="17.25" x14ac:dyDescent="0.4">
      <c r="A8" s="125" t="s">
        <v>531</v>
      </c>
      <c r="B8" s="126" t="s">
        <v>339</v>
      </c>
      <c r="C8" s="126" t="s">
        <v>339</v>
      </c>
      <c r="D8" s="129">
        <v>0.6</v>
      </c>
      <c r="E8" s="129">
        <v>0.6</v>
      </c>
      <c r="F8" s="129">
        <v>0.6</v>
      </c>
    </row>
    <row r="9" spans="1:6" x14ac:dyDescent="0.4">
      <c r="A9" s="255" t="s">
        <v>532</v>
      </c>
      <c r="B9" s="255"/>
      <c r="C9" s="255"/>
    </row>
  </sheetData>
  <mergeCells count="3">
    <mergeCell ref="A4:E4"/>
    <mergeCell ref="A9:C9"/>
    <mergeCell ref="C7:E7"/>
  </mergeCells>
  <phoneticPr fontId="1"/>
  <hyperlinks>
    <hyperlink ref="F1" location="目次!A1" display="目次に戻る"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heetViews>
  <sheetFormatPr defaultColWidth="9" defaultRowHeight="15.75" x14ac:dyDescent="0.4"/>
  <cols>
    <col min="1" max="1" width="28" style="5" customWidth="1"/>
    <col min="2" max="2" width="12" style="5" customWidth="1"/>
    <col min="3"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633</v>
      </c>
      <c r="B4" s="210"/>
      <c r="C4" s="210"/>
      <c r="D4" s="210"/>
      <c r="E4" s="210"/>
    </row>
    <row r="5" spans="1:6" x14ac:dyDescent="0.4">
      <c r="A5" s="10" t="s">
        <v>129</v>
      </c>
      <c r="B5" s="10">
        <v>2017</v>
      </c>
      <c r="C5" s="10">
        <v>2018</v>
      </c>
      <c r="D5" s="43">
        <v>2019</v>
      </c>
      <c r="E5" s="43">
        <v>2020</v>
      </c>
      <c r="F5" s="43">
        <v>2021</v>
      </c>
    </row>
    <row r="6" spans="1:6" x14ac:dyDescent="0.4">
      <c r="A6" s="13" t="s">
        <v>533</v>
      </c>
      <c r="B6" s="24">
        <v>52</v>
      </c>
      <c r="C6" s="24">
        <v>57</v>
      </c>
      <c r="D6" s="24">
        <v>83</v>
      </c>
      <c r="E6" s="24">
        <v>73</v>
      </c>
      <c r="F6" s="24">
        <v>55</v>
      </c>
    </row>
    <row r="7" spans="1:6" x14ac:dyDescent="0.4">
      <c r="A7" s="13" t="s">
        <v>534</v>
      </c>
      <c r="B7" s="24">
        <v>34</v>
      </c>
      <c r="C7" s="24">
        <v>38</v>
      </c>
      <c r="D7" s="24">
        <v>60</v>
      </c>
      <c r="E7" s="24">
        <v>47</v>
      </c>
      <c r="F7" s="24">
        <v>35</v>
      </c>
    </row>
    <row r="8" spans="1:6" x14ac:dyDescent="0.4">
      <c r="A8" s="13" t="s">
        <v>535</v>
      </c>
      <c r="B8" s="24">
        <v>9</v>
      </c>
      <c r="C8" s="24">
        <v>9</v>
      </c>
      <c r="D8" s="24">
        <v>7</v>
      </c>
      <c r="E8" s="24">
        <v>13</v>
      </c>
      <c r="F8" s="24">
        <v>7</v>
      </c>
    </row>
    <row r="9" spans="1:6" x14ac:dyDescent="0.4">
      <c r="A9" s="13" t="s">
        <v>536</v>
      </c>
      <c r="B9" s="24">
        <v>9</v>
      </c>
      <c r="C9" s="24">
        <v>10</v>
      </c>
      <c r="D9" s="24">
        <v>16</v>
      </c>
      <c r="E9" s="24">
        <v>13</v>
      </c>
      <c r="F9" s="24">
        <v>13</v>
      </c>
    </row>
    <row r="10" spans="1:6" ht="17.25" x14ac:dyDescent="0.4">
      <c r="A10" s="13" t="s">
        <v>537</v>
      </c>
      <c r="B10" s="104">
        <v>82.7</v>
      </c>
      <c r="C10" s="104">
        <v>82.5</v>
      </c>
      <c r="D10" s="104">
        <v>80.7</v>
      </c>
      <c r="E10" s="104">
        <v>82.2</v>
      </c>
      <c r="F10" s="104">
        <v>76.400000000000006</v>
      </c>
    </row>
    <row r="11" spans="1:6" x14ac:dyDescent="0.4">
      <c r="A11" s="253" t="s">
        <v>538</v>
      </c>
      <c r="B11" s="253"/>
      <c r="C11" s="253"/>
    </row>
  </sheetData>
  <mergeCells count="2">
    <mergeCell ref="A4:E4"/>
    <mergeCell ref="A11:C11"/>
  </mergeCells>
  <phoneticPr fontId="1"/>
  <hyperlinks>
    <hyperlink ref="F1" location="目次!A1" display="目次に戻る"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7"/>
  <sheetViews>
    <sheetView workbookViewId="0"/>
  </sheetViews>
  <sheetFormatPr defaultColWidth="9" defaultRowHeight="15.75" x14ac:dyDescent="0.4"/>
  <cols>
    <col min="1" max="1" width="26.5" style="5" customWidth="1"/>
    <col min="2" max="2" width="12" style="5" customWidth="1"/>
    <col min="3" max="6" width="12.1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634</v>
      </c>
      <c r="B4" s="210"/>
      <c r="C4" s="210"/>
      <c r="D4" s="210"/>
      <c r="E4" s="210"/>
    </row>
    <row r="5" spans="1:6" x14ac:dyDescent="0.4">
      <c r="A5" s="10" t="s">
        <v>129</v>
      </c>
      <c r="B5" s="10">
        <v>2017</v>
      </c>
      <c r="C5" s="10">
        <v>2018</v>
      </c>
      <c r="D5" s="43">
        <v>2019</v>
      </c>
      <c r="E5" s="43">
        <v>2020</v>
      </c>
      <c r="F5" s="43">
        <v>2021</v>
      </c>
    </row>
    <row r="6" spans="1:6" x14ac:dyDescent="0.4">
      <c r="A6" s="13" t="s">
        <v>539</v>
      </c>
      <c r="B6" s="104">
        <v>58.8</v>
      </c>
      <c r="C6" s="104">
        <v>70.900000000000006</v>
      </c>
      <c r="D6" s="104">
        <v>76.900000000000006</v>
      </c>
      <c r="E6" s="104">
        <v>71.099999999999994</v>
      </c>
      <c r="F6" s="104">
        <v>76.5</v>
      </c>
    </row>
    <row r="7" spans="1:6" x14ac:dyDescent="0.4">
      <c r="A7" s="13" t="s">
        <v>540</v>
      </c>
      <c r="B7" s="104">
        <v>8.5</v>
      </c>
      <c r="C7" s="104">
        <v>10.5</v>
      </c>
      <c r="D7" s="104">
        <v>10.7</v>
      </c>
      <c r="E7" s="104">
        <v>8.1</v>
      </c>
      <c r="F7" s="104">
        <v>9</v>
      </c>
    </row>
  </sheetData>
  <mergeCells count="1">
    <mergeCell ref="A4:E4"/>
  </mergeCells>
  <phoneticPr fontId="1"/>
  <hyperlinks>
    <hyperlink ref="F1" location="目次!A1" display="目次に戻る"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8"/>
  <sheetViews>
    <sheetView workbookViewId="0"/>
  </sheetViews>
  <sheetFormatPr defaultColWidth="9" defaultRowHeight="15.75" x14ac:dyDescent="0.4"/>
  <cols>
    <col min="1" max="1" width="34.25" style="5" customWidth="1"/>
    <col min="2" max="6" width="14.625" style="5" customWidth="1"/>
    <col min="7" max="16384" width="9" style="5"/>
  </cols>
  <sheetData>
    <row r="1" spans="1:6" ht="18.75" x14ac:dyDescent="0.4">
      <c r="E1" s="6"/>
      <c r="F1" s="158" t="s">
        <v>15</v>
      </c>
    </row>
    <row r="2" spans="1:6" ht="19.5" x14ac:dyDescent="0.4">
      <c r="A2" s="7" t="s">
        <v>444</v>
      </c>
    </row>
    <row r="3" spans="1:6" ht="19.5" x14ac:dyDescent="0.4">
      <c r="A3" s="7"/>
    </row>
    <row r="4" spans="1:6" x14ac:dyDescent="0.4">
      <c r="A4" s="210" t="s">
        <v>710</v>
      </c>
      <c r="B4" s="210"/>
      <c r="C4" s="210"/>
      <c r="D4" s="210"/>
      <c r="E4" s="210"/>
    </row>
    <row r="5" spans="1:6" x14ac:dyDescent="0.4">
      <c r="A5" s="10" t="s">
        <v>129</v>
      </c>
      <c r="B5" s="10">
        <v>2017</v>
      </c>
      <c r="C5" s="10">
        <v>2018</v>
      </c>
      <c r="D5" s="43">
        <v>2019</v>
      </c>
      <c r="E5" s="43">
        <v>2020</v>
      </c>
      <c r="F5" s="43">
        <v>2021</v>
      </c>
    </row>
    <row r="6" spans="1:6" ht="17.25" x14ac:dyDescent="0.4">
      <c r="A6" s="13" t="s">
        <v>698</v>
      </c>
      <c r="B6" s="147" t="s">
        <v>699</v>
      </c>
      <c r="C6" s="147" t="s">
        <v>700</v>
      </c>
      <c r="D6" s="147" t="s">
        <v>701</v>
      </c>
      <c r="E6" s="147" t="s">
        <v>702</v>
      </c>
      <c r="F6" s="147" t="s">
        <v>703</v>
      </c>
    </row>
    <row r="7" spans="1:6" x14ac:dyDescent="0.4">
      <c r="A7" s="13" t="s">
        <v>704</v>
      </c>
      <c r="B7" s="147" t="s">
        <v>705</v>
      </c>
      <c r="C7" s="147" t="s">
        <v>706</v>
      </c>
      <c r="D7" s="147" t="s">
        <v>707</v>
      </c>
      <c r="E7" s="147" t="s">
        <v>708</v>
      </c>
      <c r="F7" s="147" t="s">
        <v>709</v>
      </c>
    </row>
    <row r="8" spans="1:6" x14ac:dyDescent="0.4">
      <c r="A8" s="209" t="s">
        <v>711</v>
      </c>
      <c r="B8" s="209"/>
      <c r="C8" s="209"/>
      <c r="D8" s="209"/>
      <c r="E8" s="209"/>
    </row>
  </sheetData>
  <mergeCells count="2">
    <mergeCell ref="A4:E4"/>
    <mergeCell ref="A8:E8"/>
  </mergeCells>
  <phoneticPr fontId="1"/>
  <hyperlinks>
    <hyperlink ref="F1" location="目次!A1" display="目次に戻る"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
  <sheetViews>
    <sheetView workbookViewId="0"/>
  </sheetViews>
  <sheetFormatPr defaultColWidth="9.125" defaultRowHeight="15.75" x14ac:dyDescent="0.4"/>
  <cols>
    <col min="1" max="6" width="18.625" style="5" customWidth="1"/>
    <col min="7" max="16384" width="9.125" style="5"/>
  </cols>
  <sheetData>
    <row r="1" spans="1:6" ht="18.75" x14ac:dyDescent="0.4">
      <c r="F1" s="158" t="s">
        <v>15</v>
      </c>
    </row>
    <row r="2" spans="1:6" ht="19.5" x14ac:dyDescent="0.4">
      <c r="A2" s="7" t="s">
        <v>16</v>
      </c>
    </row>
    <row r="3" spans="1:6" ht="15.75" customHeight="1" x14ac:dyDescent="0.4">
      <c r="A3" s="7"/>
    </row>
    <row r="4" spans="1:6" x14ac:dyDescent="0.4">
      <c r="A4" s="205" t="s">
        <v>128</v>
      </c>
      <c r="B4" s="205"/>
      <c r="C4" s="205"/>
      <c r="D4" s="205"/>
      <c r="E4" s="205"/>
      <c r="F4" s="205"/>
    </row>
    <row r="5" spans="1:6" x14ac:dyDescent="0.4">
      <c r="A5" s="8" t="s">
        <v>107</v>
      </c>
      <c r="B5" s="8"/>
      <c r="C5" s="8"/>
      <c r="D5" s="8"/>
      <c r="E5" s="8"/>
      <c r="F5" s="8"/>
    </row>
    <row r="6" spans="1:6" ht="31.5" x14ac:dyDescent="0.4">
      <c r="A6" s="43" t="s">
        <v>108</v>
      </c>
      <c r="B6" s="10" t="s">
        <v>109</v>
      </c>
      <c r="C6" s="10" t="s">
        <v>110</v>
      </c>
      <c r="D6" s="10" t="s">
        <v>111</v>
      </c>
      <c r="E6" s="43" t="s">
        <v>112</v>
      </c>
      <c r="F6" s="10" t="s">
        <v>113</v>
      </c>
    </row>
    <row r="7" spans="1:6" x14ac:dyDescent="0.4">
      <c r="A7" s="13" t="s">
        <v>114</v>
      </c>
      <c r="B7" s="24">
        <v>200</v>
      </c>
      <c r="C7" s="44">
        <v>3.8</v>
      </c>
      <c r="D7" s="44">
        <v>200</v>
      </c>
      <c r="E7" s="42" t="s">
        <v>115</v>
      </c>
      <c r="F7" s="206" t="s">
        <v>115</v>
      </c>
    </row>
    <row r="8" spans="1:6" x14ac:dyDescent="0.4">
      <c r="A8" s="15" t="s">
        <v>116</v>
      </c>
      <c r="B8" s="44">
        <v>250</v>
      </c>
      <c r="C8" s="44">
        <v>9.9</v>
      </c>
      <c r="D8" s="44">
        <v>0</v>
      </c>
      <c r="E8" s="42"/>
      <c r="F8" s="207"/>
    </row>
    <row r="9" spans="1:6" x14ac:dyDescent="0.4">
      <c r="A9" s="15" t="s">
        <v>117</v>
      </c>
      <c r="B9" s="44">
        <v>260</v>
      </c>
      <c r="C9" s="44">
        <v>0</v>
      </c>
      <c r="D9" s="44">
        <v>0</v>
      </c>
      <c r="E9" s="42"/>
      <c r="F9" s="208"/>
    </row>
    <row r="10" spans="1:6" ht="47.25" customHeight="1" x14ac:dyDescent="0.4">
      <c r="A10" s="209" t="s">
        <v>118</v>
      </c>
      <c r="B10" s="209"/>
      <c r="C10" s="209"/>
      <c r="D10" s="209"/>
      <c r="E10" s="209"/>
      <c r="F10" s="209"/>
    </row>
    <row r="11" spans="1:6" x14ac:dyDescent="0.4">
      <c r="A11" s="34"/>
      <c r="B11" s="34"/>
      <c r="C11" s="34"/>
      <c r="D11" s="34"/>
      <c r="E11" s="34"/>
      <c r="F11" s="34"/>
    </row>
    <row r="12" spans="1:6" x14ac:dyDescent="0.4">
      <c r="A12" s="8" t="s">
        <v>119</v>
      </c>
      <c r="B12" s="8"/>
      <c r="C12" s="8"/>
      <c r="D12" s="8"/>
      <c r="E12" s="8"/>
      <c r="F12" s="8"/>
    </row>
    <row r="13" spans="1:6" ht="31.5" x14ac:dyDescent="0.4">
      <c r="A13" s="43" t="s">
        <v>108</v>
      </c>
      <c r="B13" s="10" t="s">
        <v>109</v>
      </c>
      <c r="C13" s="10" t="s">
        <v>110</v>
      </c>
      <c r="D13" s="10" t="s">
        <v>111</v>
      </c>
      <c r="E13" s="43" t="s">
        <v>112</v>
      </c>
      <c r="F13" s="10" t="s">
        <v>113</v>
      </c>
    </row>
    <row r="14" spans="1:6" x14ac:dyDescent="0.4">
      <c r="A14" s="13" t="s">
        <v>114</v>
      </c>
      <c r="B14" s="24">
        <v>110</v>
      </c>
      <c r="C14" s="44">
        <v>0</v>
      </c>
      <c r="D14" s="44">
        <v>110</v>
      </c>
      <c r="E14" s="42" t="s">
        <v>120</v>
      </c>
      <c r="F14" s="206" t="s">
        <v>120</v>
      </c>
    </row>
    <row r="15" spans="1:6" x14ac:dyDescent="0.4">
      <c r="A15" s="15" t="s">
        <v>116</v>
      </c>
      <c r="B15" s="44">
        <v>260</v>
      </c>
      <c r="C15" s="44">
        <v>14</v>
      </c>
      <c r="D15" s="44">
        <v>250</v>
      </c>
      <c r="E15" s="42"/>
      <c r="F15" s="207"/>
    </row>
    <row r="16" spans="1:6" x14ac:dyDescent="0.4">
      <c r="A16" s="15" t="s">
        <v>117</v>
      </c>
      <c r="B16" s="44">
        <v>390</v>
      </c>
      <c r="C16" s="44">
        <v>0</v>
      </c>
      <c r="D16" s="44">
        <v>0</v>
      </c>
      <c r="E16" s="42"/>
      <c r="F16" s="208"/>
    </row>
    <row r="17" spans="1:6" ht="47.25" customHeight="1" x14ac:dyDescent="0.4">
      <c r="A17" s="209" t="s">
        <v>118</v>
      </c>
      <c r="B17" s="209"/>
      <c r="C17" s="209"/>
      <c r="D17" s="209"/>
      <c r="E17" s="209"/>
      <c r="F17" s="209"/>
    </row>
    <row r="18" spans="1:6" x14ac:dyDescent="0.4">
      <c r="A18" s="34"/>
      <c r="B18" s="34"/>
      <c r="C18" s="34"/>
      <c r="D18" s="34"/>
      <c r="E18" s="34"/>
      <c r="F18" s="34"/>
    </row>
    <row r="19" spans="1:6" x14ac:dyDescent="0.4">
      <c r="A19" s="8" t="s">
        <v>121</v>
      </c>
      <c r="B19" s="8"/>
      <c r="C19" s="8"/>
      <c r="D19" s="8"/>
      <c r="E19" s="8"/>
      <c r="F19" s="8"/>
    </row>
    <row r="20" spans="1:6" ht="31.5" x14ac:dyDescent="0.4">
      <c r="A20" s="43" t="s">
        <v>108</v>
      </c>
      <c r="B20" s="10" t="s">
        <v>109</v>
      </c>
      <c r="C20" s="10" t="s">
        <v>110</v>
      </c>
      <c r="D20" s="10" t="s">
        <v>111</v>
      </c>
      <c r="E20" s="43" t="s">
        <v>112</v>
      </c>
      <c r="F20" s="10" t="s">
        <v>113</v>
      </c>
    </row>
    <row r="21" spans="1:6" x14ac:dyDescent="0.4">
      <c r="A21" s="13" t="s">
        <v>114</v>
      </c>
      <c r="B21" s="24">
        <v>410</v>
      </c>
      <c r="C21" s="44">
        <v>0</v>
      </c>
      <c r="D21" s="44">
        <v>410</v>
      </c>
      <c r="E21" s="42" t="s">
        <v>120</v>
      </c>
      <c r="F21" s="206" t="s">
        <v>120</v>
      </c>
    </row>
    <row r="22" spans="1:6" x14ac:dyDescent="0.4">
      <c r="A22" s="13" t="s">
        <v>122</v>
      </c>
      <c r="B22" s="24">
        <v>300</v>
      </c>
      <c r="C22" s="44">
        <v>15</v>
      </c>
      <c r="D22" s="44">
        <v>290</v>
      </c>
      <c r="E22" s="42"/>
      <c r="F22" s="207"/>
    </row>
    <row r="23" spans="1:6" x14ac:dyDescent="0.4">
      <c r="A23" s="13" t="s">
        <v>123</v>
      </c>
      <c r="B23" s="24">
        <v>350</v>
      </c>
      <c r="C23" s="44">
        <v>7.2</v>
      </c>
      <c r="D23" s="44">
        <v>340</v>
      </c>
      <c r="E23" s="42" t="s">
        <v>120</v>
      </c>
      <c r="F23" s="207"/>
    </row>
    <row r="24" spans="1:6" x14ac:dyDescent="0.4">
      <c r="A24" s="15" t="s">
        <v>116</v>
      </c>
      <c r="B24" s="44">
        <v>540</v>
      </c>
      <c r="C24" s="44">
        <v>19</v>
      </c>
      <c r="D24" s="44">
        <v>520</v>
      </c>
      <c r="E24" s="42"/>
      <c r="F24" s="207"/>
    </row>
    <row r="25" spans="1:6" x14ac:dyDescent="0.4">
      <c r="A25" s="15" t="s">
        <v>117</v>
      </c>
      <c r="B25" s="44">
        <v>210</v>
      </c>
      <c r="C25" s="44">
        <v>0</v>
      </c>
      <c r="D25" s="44">
        <v>0</v>
      </c>
      <c r="E25" s="42"/>
      <c r="F25" s="208"/>
    </row>
    <row r="26" spans="1:6" ht="47.25" customHeight="1" x14ac:dyDescent="0.4">
      <c r="A26" s="209" t="s">
        <v>118</v>
      </c>
      <c r="B26" s="209"/>
      <c r="C26" s="209"/>
      <c r="D26" s="209"/>
      <c r="E26" s="209"/>
      <c r="F26" s="209"/>
    </row>
    <row r="28" spans="1:6" x14ac:dyDescent="0.4">
      <c r="A28" s="210" t="s">
        <v>124</v>
      </c>
      <c r="B28" s="210"/>
      <c r="C28" s="210"/>
      <c r="D28" s="210"/>
      <c r="E28" s="210"/>
      <c r="F28" s="210"/>
    </row>
    <row r="29" spans="1:6" ht="31.5" x14ac:dyDescent="0.4">
      <c r="A29" s="43" t="s">
        <v>108</v>
      </c>
      <c r="B29" s="10" t="s">
        <v>109</v>
      </c>
      <c r="C29" s="10" t="s">
        <v>110</v>
      </c>
      <c r="D29" s="10" t="s">
        <v>111</v>
      </c>
      <c r="E29" s="43" t="s">
        <v>112</v>
      </c>
      <c r="F29" s="10" t="s">
        <v>113</v>
      </c>
    </row>
    <row r="30" spans="1:6" x14ac:dyDescent="0.4">
      <c r="A30" s="13" t="s">
        <v>114</v>
      </c>
      <c r="B30" s="24">
        <v>1100</v>
      </c>
      <c r="C30" s="44">
        <v>0</v>
      </c>
      <c r="D30" s="24">
        <v>1100</v>
      </c>
      <c r="E30" s="42" t="s">
        <v>120</v>
      </c>
      <c r="F30" s="206" t="s">
        <v>120</v>
      </c>
    </row>
    <row r="31" spans="1:6" x14ac:dyDescent="0.4">
      <c r="A31" s="13" t="s">
        <v>122</v>
      </c>
      <c r="B31" s="24">
        <v>270</v>
      </c>
      <c r="C31" s="44">
        <v>13</v>
      </c>
      <c r="D31" s="44">
        <v>260</v>
      </c>
      <c r="E31" s="42"/>
      <c r="F31" s="207"/>
    </row>
    <row r="32" spans="1:6" x14ac:dyDescent="0.4">
      <c r="A32" s="13" t="s">
        <v>123</v>
      </c>
      <c r="B32" s="24">
        <v>390</v>
      </c>
      <c r="C32" s="44">
        <v>9.6999999999999993</v>
      </c>
      <c r="D32" s="44">
        <v>380</v>
      </c>
      <c r="E32" s="42" t="s">
        <v>120</v>
      </c>
      <c r="F32" s="207"/>
    </row>
    <row r="33" spans="1:6" x14ac:dyDescent="0.4">
      <c r="A33" s="15" t="s">
        <v>116</v>
      </c>
      <c r="B33" s="44">
        <v>830</v>
      </c>
      <c r="C33" s="44">
        <v>59</v>
      </c>
      <c r="D33" s="44">
        <v>770</v>
      </c>
      <c r="E33" s="42"/>
      <c r="F33" s="207"/>
    </row>
    <row r="34" spans="1:6" x14ac:dyDescent="0.4">
      <c r="A34" s="15" t="s">
        <v>125</v>
      </c>
      <c r="B34" s="44">
        <v>110</v>
      </c>
      <c r="C34" s="44">
        <v>0.9</v>
      </c>
      <c r="D34" s="44">
        <v>110</v>
      </c>
      <c r="E34" s="42"/>
      <c r="F34" s="207"/>
    </row>
    <row r="35" spans="1:6" x14ac:dyDescent="0.4">
      <c r="A35" s="15" t="s">
        <v>117</v>
      </c>
      <c r="B35" s="44">
        <v>310</v>
      </c>
      <c r="C35" s="44">
        <v>0</v>
      </c>
      <c r="D35" s="44">
        <v>0</v>
      </c>
      <c r="E35" s="42"/>
      <c r="F35" s="208"/>
    </row>
    <row r="36" spans="1:6" ht="47.25" customHeight="1" x14ac:dyDescent="0.4">
      <c r="A36" s="209" t="s">
        <v>118</v>
      </c>
      <c r="B36" s="209"/>
      <c r="C36" s="209"/>
      <c r="D36" s="209"/>
      <c r="E36" s="209"/>
      <c r="F36" s="209"/>
    </row>
    <row r="38" spans="1:6" x14ac:dyDescent="0.4">
      <c r="A38" s="210" t="s">
        <v>126</v>
      </c>
      <c r="B38" s="210"/>
      <c r="C38" s="210"/>
      <c r="D38" s="210"/>
      <c r="E38" s="210"/>
      <c r="F38" s="210"/>
    </row>
    <row r="39" spans="1:6" ht="31.5" x14ac:dyDescent="0.4">
      <c r="A39" s="43" t="s">
        <v>108</v>
      </c>
      <c r="B39" s="10" t="s">
        <v>109</v>
      </c>
      <c r="C39" s="10" t="s">
        <v>110</v>
      </c>
      <c r="D39" s="10" t="s">
        <v>111</v>
      </c>
      <c r="E39" s="43" t="s">
        <v>112</v>
      </c>
      <c r="F39" s="10" t="s">
        <v>113</v>
      </c>
    </row>
    <row r="40" spans="1:6" x14ac:dyDescent="0.4">
      <c r="A40" s="13" t="s">
        <v>114</v>
      </c>
      <c r="B40" s="24">
        <v>820</v>
      </c>
      <c r="C40" s="44">
        <v>1.2</v>
      </c>
      <c r="D40" s="44">
        <v>820</v>
      </c>
      <c r="E40" s="211" t="s">
        <v>127</v>
      </c>
      <c r="F40" s="206" t="s">
        <v>120</v>
      </c>
    </row>
    <row r="41" spans="1:6" x14ac:dyDescent="0.4">
      <c r="A41" s="13" t="s">
        <v>122</v>
      </c>
      <c r="B41" s="24">
        <v>310</v>
      </c>
      <c r="C41" s="44">
        <v>7.6</v>
      </c>
      <c r="D41" s="44">
        <v>300</v>
      </c>
      <c r="E41" s="207"/>
      <c r="F41" s="207"/>
    </row>
    <row r="42" spans="1:6" x14ac:dyDescent="0.4">
      <c r="A42" s="13" t="s">
        <v>123</v>
      </c>
      <c r="B42" s="24">
        <v>390</v>
      </c>
      <c r="C42" s="44">
        <v>35</v>
      </c>
      <c r="D42" s="44">
        <v>360</v>
      </c>
      <c r="E42" s="207"/>
      <c r="F42" s="207"/>
    </row>
    <row r="43" spans="1:6" x14ac:dyDescent="0.4">
      <c r="A43" s="15" t="s">
        <v>116</v>
      </c>
      <c r="B43" s="44">
        <v>760</v>
      </c>
      <c r="C43" s="44">
        <v>60</v>
      </c>
      <c r="D43" s="44">
        <v>700</v>
      </c>
      <c r="E43" s="207"/>
      <c r="F43" s="207"/>
    </row>
    <row r="44" spans="1:6" x14ac:dyDescent="0.4">
      <c r="A44" s="15" t="s">
        <v>125</v>
      </c>
      <c r="B44" s="44">
        <v>170</v>
      </c>
      <c r="C44" s="44">
        <v>0.4</v>
      </c>
      <c r="D44" s="44">
        <v>170</v>
      </c>
      <c r="E44" s="207"/>
      <c r="F44" s="207"/>
    </row>
    <row r="45" spans="1:6" x14ac:dyDescent="0.4">
      <c r="A45" s="15" t="s">
        <v>117</v>
      </c>
      <c r="B45" s="44">
        <v>350</v>
      </c>
      <c r="C45" s="44">
        <v>0</v>
      </c>
      <c r="D45" s="44">
        <v>0</v>
      </c>
      <c r="E45" s="208"/>
      <c r="F45" s="208"/>
    </row>
    <row r="46" spans="1:6" ht="47.25" customHeight="1" x14ac:dyDescent="0.4">
      <c r="A46" s="209" t="s">
        <v>118</v>
      </c>
      <c r="B46" s="209"/>
      <c r="C46" s="209"/>
      <c r="D46" s="209"/>
      <c r="E46" s="209"/>
      <c r="F46" s="209"/>
    </row>
  </sheetData>
  <mergeCells count="14">
    <mergeCell ref="A46:F46"/>
    <mergeCell ref="A26:F26"/>
    <mergeCell ref="A28:F28"/>
    <mergeCell ref="F30:F35"/>
    <mergeCell ref="A36:F36"/>
    <mergeCell ref="A38:F38"/>
    <mergeCell ref="E40:E45"/>
    <mergeCell ref="F40:F45"/>
    <mergeCell ref="F21:F25"/>
    <mergeCell ref="A4:F4"/>
    <mergeCell ref="F7:F9"/>
    <mergeCell ref="A10:F10"/>
    <mergeCell ref="F14:F16"/>
    <mergeCell ref="A17:F17"/>
  </mergeCells>
  <phoneticPr fontId="1"/>
  <hyperlinks>
    <hyperlink ref="F1" location="目次!A1" display="目次に戻る"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8"/>
  <sheetViews>
    <sheetView workbookViewId="0"/>
  </sheetViews>
  <sheetFormatPr defaultColWidth="9" defaultRowHeight="15.75" x14ac:dyDescent="0.4"/>
  <cols>
    <col min="1" max="1" width="21.375" style="5" customWidth="1"/>
    <col min="2" max="4" width="11.875" style="5" customWidth="1"/>
    <col min="5" max="7" width="13" style="5" customWidth="1"/>
    <col min="8" max="8" width="42.5" style="5" bestFit="1" customWidth="1"/>
    <col min="9" max="16384" width="9" style="5"/>
  </cols>
  <sheetData>
    <row r="1" spans="1:8" ht="18.75" x14ac:dyDescent="0.4">
      <c r="G1" s="158" t="s">
        <v>15</v>
      </c>
    </row>
    <row r="2" spans="1:8" ht="19.5" x14ac:dyDescent="0.4">
      <c r="A2" s="7" t="s">
        <v>444</v>
      </c>
    </row>
    <row r="3" spans="1:8" ht="19.5" x14ac:dyDescent="0.4">
      <c r="A3" s="7"/>
    </row>
    <row r="4" spans="1:8" x14ac:dyDescent="0.4">
      <c r="A4" s="210" t="s">
        <v>715</v>
      </c>
      <c r="B4" s="210"/>
      <c r="C4" s="210"/>
      <c r="D4" s="210"/>
    </row>
    <row r="5" spans="1:8" ht="17.25" x14ac:dyDescent="0.4">
      <c r="A5" s="10" t="s">
        <v>129</v>
      </c>
      <c r="B5" s="10">
        <v>2017</v>
      </c>
      <c r="C5" s="10">
        <v>2018</v>
      </c>
      <c r="D5" s="43">
        <v>2019</v>
      </c>
      <c r="E5" s="43">
        <v>2020</v>
      </c>
      <c r="F5" s="43">
        <v>2021</v>
      </c>
      <c r="G5" s="43" t="s">
        <v>712</v>
      </c>
    </row>
    <row r="6" spans="1:8" ht="17.25" x14ac:dyDescent="0.4">
      <c r="A6" s="13" t="s">
        <v>713</v>
      </c>
      <c r="B6" s="148">
        <v>0.53</v>
      </c>
      <c r="C6" s="148">
        <v>1.06</v>
      </c>
      <c r="D6" s="148">
        <v>1.39</v>
      </c>
      <c r="E6" s="148">
        <v>0.2</v>
      </c>
      <c r="F6" s="148">
        <v>0.40228729538498825</v>
      </c>
      <c r="G6" s="93">
        <v>2.09</v>
      </c>
      <c r="H6" s="97"/>
    </row>
    <row r="7" spans="1:8" ht="17.25" x14ac:dyDescent="0.4">
      <c r="A7" s="13" t="s">
        <v>714</v>
      </c>
      <c r="B7" s="149">
        <v>2.1899999999999999E-2</v>
      </c>
      <c r="C7" s="149">
        <v>1.09E-2</v>
      </c>
      <c r="D7" s="149">
        <v>1.37E-2</v>
      </c>
      <c r="E7" s="149">
        <v>2E-3</v>
      </c>
      <c r="F7" s="149">
        <v>6.0343094307748239E-4</v>
      </c>
      <c r="G7" s="93">
        <v>0.09</v>
      </c>
    </row>
    <row r="8" spans="1:8" ht="52.15" customHeight="1" x14ac:dyDescent="0.4">
      <c r="A8" s="259" t="s">
        <v>858</v>
      </c>
      <c r="B8" s="259"/>
      <c r="C8" s="259"/>
      <c r="D8" s="259"/>
      <c r="E8" s="259"/>
      <c r="F8" s="259"/>
      <c r="G8" s="259"/>
    </row>
  </sheetData>
  <mergeCells count="2">
    <mergeCell ref="A4:D4"/>
    <mergeCell ref="A8:G8"/>
  </mergeCells>
  <phoneticPr fontId="1"/>
  <hyperlinks>
    <hyperlink ref="G1" location="目次!A1" display="目次に戻る"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heetViews>
  <sheetFormatPr defaultColWidth="9" defaultRowHeight="15.75" x14ac:dyDescent="0.4"/>
  <cols>
    <col min="1" max="1" width="16.375" style="5" bestFit="1" customWidth="1"/>
    <col min="2" max="3" width="12.125" style="5" customWidth="1"/>
    <col min="4" max="6" width="12" style="5" customWidth="1"/>
    <col min="7" max="7" width="12.125" style="5" customWidth="1"/>
    <col min="8" max="16384" width="9" style="5"/>
  </cols>
  <sheetData>
    <row r="1" spans="1:7" ht="18.75" x14ac:dyDescent="0.4">
      <c r="E1" s="6"/>
      <c r="F1" s="158" t="s">
        <v>15</v>
      </c>
    </row>
    <row r="2" spans="1:7" ht="19.5" x14ac:dyDescent="0.4">
      <c r="A2" s="7" t="s">
        <v>444</v>
      </c>
    </row>
    <row r="3" spans="1:7" ht="19.5" x14ac:dyDescent="0.4">
      <c r="A3" s="7"/>
    </row>
    <row r="4" spans="1:7" ht="15" customHeight="1" x14ac:dyDescent="0.4">
      <c r="A4" s="260" t="s">
        <v>719</v>
      </c>
      <c r="B4" s="261"/>
      <c r="C4" s="261"/>
      <c r="D4" s="261"/>
      <c r="E4" s="261"/>
      <c r="F4" s="150"/>
      <c r="G4" s="150"/>
    </row>
    <row r="5" spans="1:7" x14ac:dyDescent="0.4">
      <c r="A5" s="10" t="s">
        <v>473</v>
      </c>
      <c r="B5" s="10">
        <v>2017</v>
      </c>
      <c r="C5" s="10">
        <v>2018</v>
      </c>
      <c r="D5" s="10">
        <v>2019</v>
      </c>
      <c r="E5" s="10">
        <v>2020</v>
      </c>
      <c r="F5" s="10">
        <v>2021</v>
      </c>
      <c r="G5" s="79"/>
    </row>
    <row r="6" spans="1:7" x14ac:dyDescent="0.4">
      <c r="A6" s="65" t="s">
        <v>716</v>
      </c>
      <c r="B6" s="36">
        <v>17</v>
      </c>
      <c r="C6" s="36">
        <v>18</v>
      </c>
      <c r="D6" s="36">
        <v>18</v>
      </c>
      <c r="E6" s="36">
        <v>11</v>
      </c>
      <c r="F6" s="36">
        <v>22</v>
      </c>
      <c r="G6" s="151"/>
    </row>
    <row r="7" spans="1:7" x14ac:dyDescent="0.4">
      <c r="A7" s="65" t="s">
        <v>717</v>
      </c>
      <c r="B7" s="36">
        <v>383</v>
      </c>
      <c r="C7" s="36">
        <v>435</v>
      </c>
      <c r="D7" s="36">
        <v>470</v>
      </c>
      <c r="E7" s="36">
        <v>269</v>
      </c>
      <c r="F7" s="36">
        <v>451</v>
      </c>
      <c r="G7" s="151"/>
    </row>
    <row r="8" spans="1:7" x14ac:dyDescent="0.4">
      <c r="A8" s="5" t="s">
        <v>718</v>
      </c>
    </row>
  </sheetData>
  <mergeCells count="1">
    <mergeCell ref="A4:E4"/>
  </mergeCells>
  <phoneticPr fontId="1"/>
  <hyperlinks>
    <hyperlink ref="F1" location="目次!A1" display="目次に戻る"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heetViews>
  <sheetFormatPr defaultColWidth="9" defaultRowHeight="15.75" x14ac:dyDescent="0.4"/>
  <cols>
    <col min="1" max="1" width="30.625" style="5" customWidth="1"/>
    <col min="2" max="6" width="14.625" style="5" customWidth="1"/>
    <col min="7" max="16384" width="9" style="5"/>
  </cols>
  <sheetData>
    <row r="1" spans="1:6" ht="18.75" x14ac:dyDescent="0.4">
      <c r="E1" s="6"/>
      <c r="F1" s="158" t="s">
        <v>15</v>
      </c>
    </row>
    <row r="2" spans="1:6" ht="19.5" x14ac:dyDescent="0.4">
      <c r="A2" s="7" t="s">
        <v>444</v>
      </c>
    </row>
    <row r="3" spans="1:6" ht="19.5" x14ac:dyDescent="0.4">
      <c r="A3" s="7"/>
    </row>
    <row r="4" spans="1:6" ht="18.75" x14ac:dyDescent="0.4">
      <c r="A4" s="210" t="s">
        <v>628</v>
      </c>
      <c r="B4" s="232"/>
      <c r="C4" s="232"/>
      <c r="D4" s="232"/>
      <c r="E4" s="232"/>
      <c r="F4" s="34"/>
    </row>
    <row r="5" spans="1:6" x14ac:dyDescent="0.4">
      <c r="A5" s="10" t="s">
        <v>129</v>
      </c>
      <c r="B5" s="10">
        <v>2017</v>
      </c>
      <c r="C5" s="106">
        <v>2018</v>
      </c>
      <c r="D5" s="10">
        <v>2019</v>
      </c>
      <c r="E5" s="10">
        <v>2020</v>
      </c>
      <c r="F5" s="10">
        <v>2021</v>
      </c>
    </row>
    <row r="6" spans="1:6" x14ac:dyDescent="0.4">
      <c r="A6" s="13" t="s">
        <v>487</v>
      </c>
      <c r="B6" s="108">
        <v>39523.949999999997</v>
      </c>
      <c r="C6" s="109">
        <v>35111.199999999997</v>
      </c>
      <c r="D6" s="108">
        <v>40304.9</v>
      </c>
      <c r="E6" s="108">
        <v>16217.16</v>
      </c>
      <c r="F6" s="108">
        <v>23235.5</v>
      </c>
    </row>
    <row r="7" spans="1:6" x14ac:dyDescent="0.4">
      <c r="A7" s="13" t="s">
        <v>488</v>
      </c>
      <c r="B7" s="110">
        <v>13.88</v>
      </c>
      <c r="C7" s="110">
        <v>12.21</v>
      </c>
      <c r="D7" s="110">
        <v>13.99</v>
      </c>
      <c r="E7" s="110">
        <v>5.64</v>
      </c>
      <c r="F7" s="110">
        <v>8.19</v>
      </c>
    </row>
    <row r="8" spans="1:6" x14ac:dyDescent="0.4">
      <c r="A8" s="13" t="s">
        <v>489</v>
      </c>
      <c r="B8" s="83">
        <v>18702</v>
      </c>
      <c r="C8" s="83">
        <v>19035</v>
      </c>
      <c r="D8" s="83">
        <v>21274</v>
      </c>
      <c r="E8" s="83">
        <v>12900</v>
      </c>
      <c r="F8" s="83">
        <v>18756</v>
      </c>
    </row>
    <row r="9" spans="1:6" x14ac:dyDescent="0.4">
      <c r="A9" s="209" t="s">
        <v>490</v>
      </c>
      <c r="B9" s="209"/>
      <c r="C9" s="209"/>
      <c r="D9" s="209"/>
      <c r="E9" s="209"/>
      <c r="F9" s="241"/>
    </row>
  </sheetData>
  <mergeCells count="2">
    <mergeCell ref="A4:E4"/>
    <mergeCell ref="A9:F9"/>
  </mergeCells>
  <phoneticPr fontId="1"/>
  <hyperlinks>
    <hyperlink ref="F1" location="目次!A1" display="目次に戻る"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workbookViewId="0"/>
  </sheetViews>
  <sheetFormatPr defaultColWidth="9" defaultRowHeight="15.75" x14ac:dyDescent="0.4"/>
  <cols>
    <col min="1" max="1" width="30.625" style="5" customWidth="1"/>
    <col min="2" max="2" width="14.625" style="5" customWidth="1"/>
    <col min="3" max="3" width="22.125" style="5" customWidth="1"/>
    <col min="4" max="16384" width="9" style="5"/>
  </cols>
  <sheetData>
    <row r="1" spans="1:3" ht="18.75" x14ac:dyDescent="0.4">
      <c r="C1" s="158" t="s">
        <v>15</v>
      </c>
    </row>
    <row r="2" spans="1:3" ht="19.5" x14ac:dyDescent="0.4">
      <c r="A2" s="7" t="s">
        <v>444</v>
      </c>
    </row>
    <row r="3" spans="1:3" ht="19.5" x14ac:dyDescent="0.4">
      <c r="A3" s="7"/>
    </row>
    <row r="4" spans="1:3" ht="18.75" x14ac:dyDescent="0.4">
      <c r="A4" s="210" t="s">
        <v>728</v>
      </c>
      <c r="B4" s="232"/>
      <c r="C4" s="232"/>
    </row>
    <row r="5" spans="1:3" x14ac:dyDescent="0.4">
      <c r="A5" s="10" t="s">
        <v>129</v>
      </c>
      <c r="B5" s="10" t="s">
        <v>720</v>
      </c>
      <c r="C5" s="10" t="s">
        <v>721</v>
      </c>
    </row>
    <row r="6" spans="1:3" x14ac:dyDescent="0.4">
      <c r="A6" s="13" t="s">
        <v>722</v>
      </c>
      <c r="B6" s="179">
        <v>226500</v>
      </c>
      <c r="C6" s="177">
        <v>143</v>
      </c>
    </row>
    <row r="7" spans="1:3" x14ac:dyDescent="0.4">
      <c r="A7" s="13" t="s">
        <v>723</v>
      </c>
      <c r="B7" s="179">
        <v>217000</v>
      </c>
      <c r="C7" s="177">
        <v>137</v>
      </c>
    </row>
    <row r="8" spans="1:3" x14ac:dyDescent="0.4">
      <c r="A8" s="13" t="s">
        <v>724</v>
      </c>
      <c r="B8" s="179">
        <v>191000</v>
      </c>
      <c r="C8" s="177">
        <v>120</v>
      </c>
    </row>
    <row r="9" spans="1:3" x14ac:dyDescent="0.4">
      <c r="A9" s="13" t="s">
        <v>725</v>
      </c>
      <c r="B9" s="179">
        <v>182000</v>
      </c>
      <c r="C9" s="177">
        <v>115</v>
      </c>
    </row>
    <row r="10" spans="1:3" x14ac:dyDescent="0.4">
      <c r="A10" s="13" t="s">
        <v>726</v>
      </c>
      <c r="B10" s="180">
        <v>182000</v>
      </c>
      <c r="C10" s="178">
        <v>115</v>
      </c>
    </row>
    <row r="11" spans="1:3" ht="60.4" customHeight="1" x14ac:dyDescent="0.4">
      <c r="A11" s="209" t="s">
        <v>727</v>
      </c>
      <c r="B11" s="209"/>
      <c r="C11" s="209"/>
    </row>
  </sheetData>
  <mergeCells count="2">
    <mergeCell ref="A4:C4"/>
    <mergeCell ref="A11:C11"/>
  </mergeCells>
  <phoneticPr fontId="1"/>
  <hyperlinks>
    <hyperlink ref="C1" location="目次!A1" display="目次に戻る"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workbookViewId="0"/>
  </sheetViews>
  <sheetFormatPr defaultColWidth="9" defaultRowHeight="15.75" x14ac:dyDescent="0.4"/>
  <cols>
    <col min="1" max="1" width="18" style="5" customWidth="1"/>
    <col min="2" max="2" width="18.125" style="5" customWidth="1"/>
    <col min="3" max="6" width="18.25" style="5" customWidth="1"/>
    <col min="7" max="16384" width="9" style="5"/>
  </cols>
  <sheetData>
    <row r="1" spans="1:6" ht="18.75" x14ac:dyDescent="0.4">
      <c r="E1" s="6"/>
      <c r="F1" s="158" t="s">
        <v>15</v>
      </c>
    </row>
    <row r="2" spans="1:6" ht="19.5" x14ac:dyDescent="0.4">
      <c r="A2" s="7" t="s">
        <v>10</v>
      </c>
    </row>
    <row r="3" spans="1:6" ht="19.5" x14ac:dyDescent="0.4">
      <c r="A3" s="7"/>
    </row>
    <row r="4" spans="1:6" x14ac:dyDescent="0.4">
      <c r="A4" s="210" t="s">
        <v>11</v>
      </c>
      <c r="B4" s="210"/>
      <c r="C4" s="205"/>
      <c r="D4" s="205"/>
      <c r="E4" s="205"/>
      <c r="F4" s="205"/>
    </row>
    <row r="5" spans="1:6" x14ac:dyDescent="0.4">
      <c r="A5" s="10" t="s">
        <v>473</v>
      </c>
      <c r="B5" s="10">
        <v>2018</v>
      </c>
      <c r="C5" s="10">
        <v>2019</v>
      </c>
      <c r="D5" s="10">
        <v>2020</v>
      </c>
      <c r="E5" s="10">
        <v>2021</v>
      </c>
      <c r="F5" s="10">
        <v>2022</v>
      </c>
    </row>
    <row r="6" spans="1:6" x14ac:dyDescent="0.4">
      <c r="A6" s="13" t="s">
        <v>729</v>
      </c>
      <c r="B6" s="36" t="s">
        <v>730</v>
      </c>
      <c r="C6" s="36" t="s">
        <v>730</v>
      </c>
      <c r="D6" s="36" t="s">
        <v>730</v>
      </c>
      <c r="E6" s="36" t="s">
        <v>730</v>
      </c>
      <c r="F6" s="36" t="s">
        <v>730</v>
      </c>
    </row>
    <row r="7" spans="1:6" x14ac:dyDescent="0.4">
      <c r="A7" s="13" t="s">
        <v>731</v>
      </c>
      <c r="B7" s="24" t="s">
        <v>732</v>
      </c>
      <c r="C7" s="24" t="s">
        <v>732</v>
      </c>
      <c r="D7" s="24" t="s">
        <v>732</v>
      </c>
      <c r="E7" s="24" t="s">
        <v>732</v>
      </c>
      <c r="F7" s="24" t="s">
        <v>733</v>
      </c>
    </row>
    <row r="8" spans="1:6" x14ac:dyDescent="0.4">
      <c r="A8" s="13" t="s">
        <v>734</v>
      </c>
      <c r="B8" s="24" t="s">
        <v>735</v>
      </c>
      <c r="C8" s="24" t="s">
        <v>735</v>
      </c>
      <c r="D8" s="24" t="s">
        <v>735</v>
      </c>
      <c r="E8" s="24" t="s">
        <v>736</v>
      </c>
      <c r="F8" s="24" t="s">
        <v>737</v>
      </c>
    </row>
    <row r="9" spans="1:6" x14ac:dyDescent="0.4">
      <c r="A9" s="13" t="s">
        <v>738</v>
      </c>
      <c r="B9" s="24" t="s">
        <v>739</v>
      </c>
      <c r="C9" s="24" t="s">
        <v>740</v>
      </c>
      <c r="D9" s="24" t="s">
        <v>740</v>
      </c>
      <c r="E9" s="24" t="s">
        <v>735</v>
      </c>
      <c r="F9" s="24" t="s">
        <v>741</v>
      </c>
    </row>
    <row r="10" spans="1:6" x14ac:dyDescent="0.4">
      <c r="A10" s="13" t="s">
        <v>742</v>
      </c>
      <c r="B10" s="24" t="s">
        <v>743</v>
      </c>
      <c r="C10" s="24" t="s">
        <v>744</v>
      </c>
      <c r="D10" s="24" t="s">
        <v>744</v>
      </c>
      <c r="E10" s="24" t="s">
        <v>739</v>
      </c>
      <c r="F10" s="24" t="s">
        <v>745</v>
      </c>
    </row>
    <row r="11" spans="1:6" x14ac:dyDescent="0.4">
      <c r="A11" s="13" t="s">
        <v>746</v>
      </c>
      <c r="B11" s="24" t="s">
        <v>747</v>
      </c>
      <c r="C11" s="24" t="s">
        <v>747</v>
      </c>
      <c r="D11" s="24" t="s">
        <v>747</v>
      </c>
      <c r="E11" s="24" t="s">
        <v>747</v>
      </c>
      <c r="F11" s="24" t="s">
        <v>748</v>
      </c>
    </row>
    <row r="12" spans="1:6" x14ac:dyDescent="0.4">
      <c r="A12" s="13" t="s">
        <v>749</v>
      </c>
      <c r="B12" s="24" t="s">
        <v>750</v>
      </c>
      <c r="C12" s="24" t="s">
        <v>750</v>
      </c>
      <c r="D12" s="24" t="s">
        <v>750</v>
      </c>
      <c r="E12" s="24" t="s">
        <v>750</v>
      </c>
      <c r="F12" s="24" t="s">
        <v>751</v>
      </c>
    </row>
    <row r="13" spans="1:6" x14ac:dyDescent="0.4">
      <c r="A13" s="13" t="s">
        <v>752</v>
      </c>
      <c r="B13" s="24" t="s">
        <v>753</v>
      </c>
      <c r="C13" s="24" t="s">
        <v>753</v>
      </c>
      <c r="D13" s="24" t="s">
        <v>735</v>
      </c>
      <c r="E13" s="24" t="s">
        <v>735</v>
      </c>
      <c r="F13" s="24" t="s">
        <v>754</v>
      </c>
    </row>
    <row r="14" spans="1:6" x14ac:dyDescent="0.4">
      <c r="A14" s="13" t="s">
        <v>755</v>
      </c>
      <c r="B14" s="24" t="s">
        <v>735</v>
      </c>
      <c r="C14" s="24" t="s">
        <v>735</v>
      </c>
      <c r="D14" s="24" t="s">
        <v>740</v>
      </c>
      <c r="E14" s="24" t="s">
        <v>740</v>
      </c>
      <c r="F14" s="24" t="s">
        <v>756</v>
      </c>
    </row>
    <row r="15" spans="1:6" x14ac:dyDescent="0.4">
      <c r="A15" s="13" t="s">
        <v>738</v>
      </c>
      <c r="B15" s="24" t="s">
        <v>739</v>
      </c>
      <c r="C15" s="24" t="s">
        <v>739</v>
      </c>
      <c r="D15" s="24" t="s">
        <v>739</v>
      </c>
      <c r="E15" s="24" t="s">
        <v>739</v>
      </c>
      <c r="F15" s="24" t="s">
        <v>757</v>
      </c>
    </row>
    <row r="16" spans="1:6" x14ac:dyDescent="0.4">
      <c r="A16" s="13" t="s">
        <v>758</v>
      </c>
      <c r="B16" s="24" t="s">
        <v>744</v>
      </c>
      <c r="C16" s="24" t="s">
        <v>744</v>
      </c>
      <c r="D16" s="24" t="s">
        <v>744</v>
      </c>
      <c r="E16" s="24" t="s">
        <v>744</v>
      </c>
      <c r="F16" s="24" t="s">
        <v>759</v>
      </c>
    </row>
    <row r="17" spans="1:6" x14ac:dyDescent="0.4">
      <c r="A17" s="13" t="s">
        <v>760</v>
      </c>
      <c r="B17" s="24" t="s">
        <v>761</v>
      </c>
      <c r="C17" s="24" t="s">
        <v>761</v>
      </c>
      <c r="D17" s="24" t="s">
        <v>761</v>
      </c>
      <c r="E17" s="24" t="s">
        <v>761</v>
      </c>
      <c r="F17" s="24" t="s">
        <v>762</v>
      </c>
    </row>
    <row r="18" spans="1:6" x14ac:dyDescent="0.4">
      <c r="A18" s="209" t="s">
        <v>763</v>
      </c>
      <c r="B18" s="209"/>
      <c r="C18" s="241"/>
      <c r="D18" s="241"/>
      <c r="E18" s="241"/>
      <c r="F18" s="241"/>
    </row>
  </sheetData>
  <mergeCells count="2">
    <mergeCell ref="A4:F4"/>
    <mergeCell ref="A18:F18"/>
  </mergeCells>
  <phoneticPr fontId="1"/>
  <hyperlinks>
    <hyperlink ref="F1" location="目次!A1" display="目次に戻る"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6"/>
  <sheetViews>
    <sheetView workbookViewId="0"/>
  </sheetViews>
  <sheetFormatPr defaultColWidth="9" defaultRowHeight="15.75" x14ac:dyDescent="0.4"/>
  <cols>
    <col min="1" max="1" width="26.125" style="5" customWidth="1"/>
    <col min="2" max="3" width="18.125" style="5" customWidth="1"/>
    <col min="4" max="6" width="18.25" style="5" customWidth="1"/>
    <col min="7" max="16384" width="9" style="5"/>
  </cols>
  <sheetData>
    <row r="1" spans="1:6" ht="18.75" x14ac:dyDescent="0.4">
      <c r="A1" s="48"/>
      <c r="E1" s="6"/>
      <c r="F1" s="158" t="s">
        <v>15</v>
      </c>
    </row>
    <row r="2" spans="1:6" ht="19.5" x14ac:dyDescent="0.4">
      <c r="A2" s="7" t="s">
        <v>10</v>
      </c>
    </row>
    <row r="3" spans="1:6" ht="19.5" x14ac:dyDescent="0.4">
      <c r="A3" s="7"/>
    </row>
    <row r="4" spans="1:6" x14ac:dyDescent="0.4">
      <c r="A4" s="132" t="s">
        <v>12</v>
      </c>
      <c r="B4" s="132"/>
      <c r="C4" s="132"/>
      <c r="D4" s="150"/>
      <c r="E4" s="150"/>
      <c r="F4" s="150"/>
    </row>
    <row r="5" spans="1:6" x14ac:dyDescent="0.4">
      <c r="A5" s="10" t="s">
        <v>473</v>
      </c>
      <c r="B5" s="10">
        <v>2017</v>
      </c>
      <c r="C5" s="10">
        <v>2018</v>
      </c>
      <c r="D5" s="10">
        <v>2019</v>
      </c>
      <c r="E5" s="10">
        <v>2020</v>
      </c>
      <c r="F5" s="10">
        <v>2021</v>
      </c>
    </row>
    <row r="6" spans="1:6" x14ac:dyDescent="0.4">
      <c r="A6" s="13" t="s">
        <v>764</v>
      </c>
      <c r="B6" s="36" t="s">
        <v>765</v>
      </c>
      <c r="C6" s="36" t="s">
        <v>765</v>
      </c>
      <c r="D6" s="36" t="s">
        <v>765</v>
      </c>
      <c r="E6" s="36" t="s">
        <v>766</v>
      </c>
      <c r="F6" s="36" t="s">
        <v>767</v>
      </c>
    </row>
    <row r="7" spans="1:6" ht="17.25" x14ac:dyDescent="0.4">
      <c r="A7" s="13" t="s">
        <v>768</v>
      </c>
      <c r="B7" s="154">
        <v>0.625</v>
      </c>
      <c r="C7" s="153">
        <v>1</v>
      </c>
      <c r="D7" s="152" t="s">
        <v>769</v>
      </c>
      <c r="E7" s="153">
        <v>1</v>
      </c>
      <c r="F7" s="152" t="s">
        <v>783</v>
      </c>
    </row>
    <row r="8" spans="1:6" x14ac:dyDescent="0.4">
      <c r="A8" s="13" t="s">
        <v>770</v>
      </c>
      <c r="B8" s="36" t="s">
        <v>765</v>
      </c>
      <c r="C8" s="36" t="s">
        <v>765</v>
      </c>
      <c r="D8" s="36" t="s">
        <v>765</v>
      </c>
      <c r="E8" s="36" t="s">
        <v>766</v>
      </c>
      <c r="F8" s="36" t="s">
        <v>771</v>
      </c>
    </row>
    <row r="9" spans="1:6" x14ac:dyDescent="0.4">
      <c r="A9" s="13" t="s">
        <v>772</v>
      </c>
      <c r="B9" s="153">
        <v>1</v>
      </c>
      <c r="C9" s="153">
        <v>1</v>
      </c>
      <c r="D9" s="153">
        <v>1</v>
      </c>
      <c r="E9" s="153">
        <v>1</v>
      </c>
      <c r="F9" s="153">
        <v>1</v>
      </c>
    </row>
    <row r="10" spans="1:6" x14ac:dyDescent="0.4">
      <c r="A10" s="13" t="s">
        <v>773</v>
      </c>
      <c r="B10" s="154">
        <v>1</v>
      </c>
      <c r="C10" s="154">
        <v>1</v>
      </c>
      <c r="D10" s="153">
        <v>1</v>
      </c>
      <c r="E10" s="153">
        <v>1</v>
      </c>
      <c r="F10" s="153">
        <v>1</v>
      </c>
    </row>
    <row r="11" spans="1:6" x14ac:dyDescent="0.4">
      <c r="A11" s="13" t="s">
        <v>774</v>
      </c>
      <c r="B11" s="24" t="s">
        <v>775</v>
      </c>
      <c r="C11" s="24" t="s">
        <v>775</v>
      </c>
      <c r="D11" s="24" t="s">
        <v>775</v>
      </c>
      <c r="E11" s="24" t="s">
        <v>775</v>
      </c>
      <c r="F11" s="24" t="s">
        <v>776</v>
      </c>
    </row>
    <row r="12" spans="1:6" x14ac:dyDescent="0.4">
      <c r="A12" s="13" t="s">
        <v>777</v>
      </c>
      <c r="B12" s="24" t="s">
        <v>778</v>
      </c>
      <c r="C12" s="24" t="s">
        <v>778</v>
      </c>
      <c r="D12" s="24" t="s">
        <v>778</v>
      </c>
      <c r="E12" s="24" t="s">
        <v>778</v>
      </c>
      <c r="F12" s="24" t="s">
        <v>779</v>
      </c>
    </row>
    <row r="13" spans="1:6" x14ac:dyDescent="0.4">
      <c r="A13" s="13" t="s">
        <v>780</v>
      </c>
      <c r="B13" s="24" t="s">
        <v>775</v>
      </c>
      <c r="C13" s="24" t="s">
        <v>775</v>
      </c>
      <c r="D13" s="24" t="s">
        <v>775</v>
      </c>
      <c r="E13" s="24" t="s">
        <v>775</v>
      </c>
      <c r="F13" s="24" t="s">
        <v>784</v>
      </c>
    </row>
    <row r="14" spans="1:6" x14ac:dyDescent="0.4">
      <c r="A14" s="13" t="s">
        <v>781</v>
      </c>
      <c r="B14" s="40" t="s">
        <v>399</v>
      </c>
      <c r="C14" s="40" t="s">
        <v>399</v>
      </c>
      <c r="D14" s="24" t="s">
        <v>775</v>
      </c>
      <c r="E14" s="24" t="s">
        <v>775</v>
      </c>
      <c r="F14" s="24" t="s">
        <v>776</v>
      </c>
    </row>
    <row r="15" spans="1:6" x14ac:dyDescent="0.4">
      <c r="A15" s="5" t="s">
        <v>782</v>
      </c>
      <c r="B15" s="33"/>
      <c r="C15" s="33"/>
      <c r="D15" s="33"/>
      <c r="E15" s="33"/>
      <c r="F15" s="33"/>
    </row>
    <row r="16" spans="1:6" x14ac:dyDescent="0.4">
      <c r="B16" s="33"/>
      <c r="C16" s="33"/>
      <c r="D16" s="33"/>
      <c r="E16" s="33"/>
      <c r="F16" s="33"/>
    </row>
  </sheetData>
  <phoneticPr fontId="1"/>
  <hyperlinks>
    <hyperlink ref="F1" location="目次!A1" display="目次に戻る"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heetViews>
  <sheetFormatPr defaultColWidth="9" defaultRowHeight="15.75" x14ac:dyDescent="0.4"/>
  <cols>
    <col min="1" max="1" width="26.125" style="5" customWidth="1"/>
    <col min="2" max="2" width="18.25" style="5" customWidth="1"/>
    <col min="3" max="6" width="18.125" style="5" customWidth="1"/>
    <col min="7" max="16384" width="9" style="5"/>
  </cols>
  <sheetData>
    <row r="1" spans="1:6" ht="18.75" x14ac:dyDescent="0.4">
      <c r="E1" s="6"/>
      <c r="F1" s="158" t="s">
        <v>15</v>
      </c>
    </row>
    <row r="2" spans="1:6" ht="19.5" x14ac:dyDescent="0.4">
      <c r="A2" s="7" t="s">
        <v>10</v>
      </c>
    </row>
    <row r="3" spans="1:6" ht="19.5" x14ac:dyDescent="0.4">
      <c r="A3" s="7"/>
    </row>
    <row r="4" spans="1:6" x14ac:dyDescent="0.4">
      <c r="A4" s="210" t="s">
        <v>13</v>
      </c>
      <c r="B4" s="205"/>
      <c r="C4" s="205"/>
      <c r="D4" s="34"/>
      <c r="E4" s="34"/>
      <c r="F4" s="34"/>
    </row>
    <row r="5" spans="1:6" x14ac:dyDescent="0.4">
      <c r="A5" s="10" t="s">
        <v>473</v>
      </c>
      <c r="B5" s="10">
        <v>2017</v>
      </c>
      <c r="C5" s="10">
        <v>2018</v>
      </c>
      <c r="D5" s="10">
        <v>2019</v>
      </c>
      <c r="E5" s="10">
        <v>2020</v>
      </c>
      <c r="F5" s="10">
        <v>2021</v>
      </c>
    </row>
    <row r="6" spans="1:6" x14ac:dyDescent="0.4">
      <c r="A6" s="13" t="s">
        <v>785</v>
      </c>
      <c r="B6" s="36" t="s">
        <v>765</v>
      </c>
      <c r="C6" s="36" t="s">
        <v>765</v>
      </c>
      <c r="D6" s="36" t="s">
        <v>765</v>
      </c>
      <c r="E6" s="36" t="s">
        <v>766</v>
      </c>
      <c r="F6" s="36" t="s">
        <v>767</v>
      </c>
    </row>
    <row r="7" spans="1:6" x14ac:dyDescent="0.4">
      <c r="A7" s="13" t="s">
        <v>786</v>
      </c>
      <c r="B7" s="36" t="s">
        <v>765</v>
      </c>
      <c r="C7" s="36" t="s">
        <v>765</v>
      </c>
      <c r="D7" s="36" t="s">
        <v>765</v>
      </c>
      <c r="E7" s="36" t="s">
        <v>766</v>
      </c>
      <c r="F7" s="36" t="s">
        <v>767</v>
      </c>
    </row>
    <row r="8" spans="1:6" x14ac:dyDescent="0.4">
      <c r="A8" s="13" t="s">
        <v>787</v>
      </c>
      <c r="B8" s="36" t="s">
        <v>788</v>
      </c>
      <c r="C8" s="36" t="s">
        <v>788</v>
      </c>
      <c r="D8" s="36" t="s">
        <v>788</v>
      </c>
      <c r="E8" s="36" t="s">
        <v>788</v>
      </c>
      <c r="F8" s="36" t="s">
        <v>789</v>
      </c>
    </row>
    <row r="9" spans="1:6" x14ac:dyDescent="0.4">
      <c r="A9" s="209"/>
      <c r="B9" s="241"/>
      <c r="C9" s="241"/>
      <c r="D9" s="32"/>
      <c r="E9" s="32"/>
      <c r="F9" s="32"/>
    </row>
  </sheetData>
  <mergeCells count="2">
    <mergeCell ref="A4:C4"/>
    <mergeCell ref="A9:C9"/>
  </mergeCells>
  <phoneticPr fontId="1"/>
  <hyperlinks>
    <hyperlink ref="F1" location="目次!A1" display="目次に戻る"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12"/>
  <sheetViews>
    <sheetView workbookViewId="0"/>
  </sheetViews>
  <sheetFormatPr defaultColWidth="9" defaultRowHeight="15.75" x14ac:dyDescent="0.4"/>
  <cols>
    <col min="1" max="1" width="10.625" style="5" bestFit="1" customWidth="1"/>
    <col min="2" max="6" width="27.625" style="33" customWidth="1"/>
    <col min="7" max="16384" width="9" style="5"/>
  </cols>
  <sheetData>
    <row r="1" spans="1:6" ht="18.75" x14ac:dyDescent="0.4">
      <c r="E1" s="155"/>
      <c r="F1" s="162" t="s">
        <v>15</v>
      </c>
    </row>
    <row r="2" spans="1:6" ht="19.5" x14ac:dyDescent="0.4">
      <c r="A2" s="7" t="s">
        <v>10</v>
      </c>
    </row>
    <row r="3" spans="1:6" ht="19.5" x14ac:dyDescent="0.4">
      <c r="A3" s="7"/>
    </row>
    <row r="4" spans="1:6" ht="18.75" x14ac:dyDescent="0.4">
      <c r="A4" s="210" t="s">
        <v>14</v>
      </c>
      <c r="B4" s="232"/>
      <c r="C4" s="232"/>
      <c r="D4" s="232"/>
      <c r="E4" s="232"/>
      <c r="F4" s="34"/>
    </row>
    <row r="5" spans="1:6" ht="17.25" x14ac:dyDescent="0.4">
      <c r="A5" s="10" t="s">
        <v>473</v>
      </c>
      <c r="B5" s="10" t="s">
        <v>790</v>
      </c>
      <c r="C5" s="10" t="s">
        <v>791</v>
      </c>
      <c r="D5" s="10" t="s">
        <v>792</v>
      </c>
      <c r="E5" s="10" t="s">
        <v>793</v>
      </c>
      <c r="F5" s="10" t="s">
        <v>794</v>
      </c>
    </row>
    <row r="6" spans="1:6" ht="31.5" x14ac:dyDescent="0.4">
      <c r="A6" s="65" t="s">
        <v>795</v>
      </c>
      <c r="B6" s="65" t="s">
        <v>802</v>
      </c>
      <c r="C6" s="65" t="s">
        <v>803</v>
      </c>
      <c r="D6" s="65" t="s">
        <v>804</v>
      </c>
      <c r="E6" s="65" t="s">
        <v>805</v>
      </c>
      <c r="F6" s="65" t="s">
        <v>806</v>
      </c>
    </row>
    <row r="7" spans="1:6" ht="31.5" x14ac:dyDescent="0.4">
      <c r="A7" s="65" t="s">
        <v>796</v>
      </c>
      <c r="B7" s="65" t="s">
        <v>807</v>
      </c>
      <c r="C7" s="65" t="s">
        <v>807</v>
      </c>
      <c r="D7" s="65" t="s">
        <v>807</v>
      </c>
      <c r="E7" s="65" t="s">
        <v>808</v>
      </c>
      <c r="F7" s="65" t="s">
        <v>809</v>
      </c>
    </row>
    <row r="8" spans="1:6" x14ac:dyDescent="0.4">
      <c r="A8" s="5" t="s">
        <v>797</v>
      </c>
    </row>
    <row r="9" spans="1:6" x14ac:dyDescent="0.4">
      <c r="A9" s="5" t="s">
        <v>798</v>
      </c>
    </row>
    <row r="10" spans="1:6" x14ac:dyDescent="0.4">
      <c r="A10" s="5" t="s">
        <v>799</v>
      </c>
    </row>
    <row r="11" spans="1:6" x14ac:dyDescent="0.4">
      <c r="A11" s="5" t="s">
        <v>800</v>
      </c>
    </row>
    <row r="12" spans="1:6" x14ac:dyDescent="0.4">
      <c r="A12" s="5" t="s">
        <v>801</v>
      </c>
    </row>
  </sheetData>
  <mergeCells count="1">
    <mergeCell ref="A4:E4"/>
  </mergeCells>
  <phoneticPr fontId="1"/>
  <hyperlinks>
    <hyperlink ref="F1" location="目次!A1" display="目次に戻る"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A2" sqref="A2"/>
    </sheetView>
  </sheetViews>
  <sheetFormatPr defaultColWidth="9" defaultRowHeight="15.75" x14ac:dyDescent="0.4"/>
  <cols>
    <col min="1" max="1" width="19.25" style="5" customWidth="1"/>
    <col min="2" max="2" width="17" style="5" customWidth="1"/>
    <col min="3" max="3" width="18.25" style="5" customWidth="1"/>
    <col min="4" max="6" width="18.125" style="5" customWidth="1"/>
    <col min="7" max="16384" width="9" style="5"/>
  </cols>
  <sheetData>
    <row r="1" spans="1:6" ht="18.75" x14ac:dyDescent="0.4">
      <c r="E1" s="6"/>
      <c r="F1" s="158" t="s">
        <v>15</v>
      </c>
    </row>
    <row r="2" spans="1:6" ht="19.5" x14ac:dyDescent="0.4">
      <c r="A2" s="7" t="s">
        <v>10</v>
      </c>
    </row>
    <row r="3" spans="1:6" ht="19.5" x14ac:dyDescent="0.4">
      <c r="A3" s="7"/>
    </row>
    <row r="4" spans="1:6" x14ac:dyDescent="0.4">
      <c r="A4" s="210" t="s">
        <v>815</v>
      </c>
      <c r="B4" s="210"/>
      <c r="C4" s="205"/>
      <c r="D4" s="205"/>
      <c r="E4" s="205"/>
    </row>
    <row r="5" spans="1:6" x14ac:dyDescent="0.4">
      <c r="A5" s="10" t="s">
        <v>129</v>
      </c>
      <c r="B5" s="10">
        <v>2017</v>
      </c>
      <c r="C5" s="106">
        <v>2018</v>
      </c>
      <c r="D5" s="10">
        <v>2019</v>
      </c>
      <c r="E5" s="10">
        <v>2020</v>
      </c>
      <c r="F5" s="10">
        <v>2021</v>
      </c>
    </row>
    <row r="6" spans="1:6" x14ac:dyDescent="0.4">
      <c r="A6" s="65" t="s">
        <v>810</v>
      </c>
      <c r="B6" s="65" t="s">
        <v>811</v>
      </c>
      <c r="C6" s="40" t="s">
        <v>812</v>
      </c>
      <c r="D6" s="46" t="s">
        <v>812</v>
      </c>
      <c r="E6" s="46" t="s">
        <v>813</v>
      </c>
      <c r="F6" s="46" t="s">
        <v>814</v>
      </c>
    </row>
    <row r="7" spans="1:6" x14ac:dyDescent="0.4">
      <c r="A7" s="241"/>
      <c r="B7" s="241"/>
      <c r="C7" s="241"/>
      <c r="D7" s="241"/>
      <c r="E7" s="241"/>
    </row>
  </sheetData>
  <mergeCells count="2">
    <mergeCell ref="A4:E4"/>
    <mergeCell ref="A7:E7"/>
  </mergeCells>
  <phoneticPr fontId="1"/>
  <hyperlinks>
    <hyperlink ref="F1" location="目次!A1" display="目次に戻る"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heetViews>
  <sheetFormatPr defaultColWidth="9" defaultRowHeight="15.75" x14ac:dyDescent="0.4"/>
  <cols>
    <col min="1" max="1" width="42.5" style="5" customWidth="1"/>
    <col min="2" max="3" width="18.125" style="5" customWidth="1"/>
    <col min="4" max="6" width="18.25" style="5" customWidth="1"/>
    <col min="7" max="16384" width="9" style="5"/>
  </cols>
  <sheetData>
    <row r="1" spans="1:6" ht="18.75" x14ac:dyDescent="0.4">
      <c r="E1" s="6"/>
      <c r="F1" s="158" t="s">
        <v>15</v>
      </c>
    </row>
    <row r="2" spans="1:6" ht="19.5" x14ac:dyDescent="0.4">
      <c r="A2" s="7" t="s">
        <v>10</v>
      </c>
    </row>
    <row r="3" spans="1:6" ht="19.5" x14ac:dyDescent="0.4">
      <c r="A3" s="7"/>
    </row>
    <row r="4" spans="1:6" x14ac:dyDescent="0.4">
      <c r="A4" s="210" t="s">
        <v>830</v>
      </c>
      <c r="B4" s="210"/>
      <c r="C4" s="210"/>
      <c r="D4" s="205"/>
      <c r="E4" s="205"/>
    </row>
    <row r="5" spans="1:6" x14ac:dyDescent="0.4">
      <c r="A5" s="10" t="s">
        <v>473</v>
      </c>
      <c r="B5" s="10">
        <v>2017</v>
      </c>
      <c r="C5" s="10">
        <v>2018</v>
      </c>
      <c r="D5" s="10">
        <v>2019</v>
      </c>
      <c r="E5" s="10">
        <v>2020</v>
      </c>
      <c r="F5" s="10">
        <v>2021</v>
      </c>
    </row>
    <row r="6" spans="1:6" x14ac:dyDescent="0.4">
      <c r="A6" s="13" t="s">
        <v>816</v>
      </c>
      <c r="B6" s="36" t="s">
        <v>817</v>
      </c>
      <c r="C6" s="36" t="s">
        <v>818</v>
      </c>
      <c r="D6" s="36" t="s">
        <v>819</v>
      </c>
      <c r="E6" s="36" t="s">
        <v>820</v>
      </c>
      <c r="F6" s="36" t="s">
        <v>821</v>
      </c>
    </row>
    <row r="7" spans="1:6" x14ac:dyDescent="0.4">
      <c r="A7" s="13" t="s">
        <v>822</v>
      </c>
      <c r="B7" s="36" t="s">
        <v>823</v>
      </c>
      <c r="C7" s="36" t="s">
        <v>824</v>
      </c>
      <c r="D7" s="36" t="s">
        <v>825</v>
      </c>
      <c r="E7" s="36" t="s">
        <v>826</v>
      </c>
      <c r="F7" s="36" t="s">
        <v>827</v>
      </c>
    </row>
    <row r="8" spans="1:6" x14ac:dyDescent="0.4">
      <c r="A8" s="168"/>
      <c r="B8" s="168"/>
      <c r="C8" s="168"/>
      <c r="D8" s="33"/>
      <c r="E8" s="33"/>
    </row>
  </sheetData>
  <mergeCells count="1">
    <mergeCell ref="A4:E4"/>
  </mergeCells>
  <phoneticPr fontId="1"/>
  <hyperlinks>
    <hyperlink ref="F1" location="目次!A1" display="目次に戻る"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heetViews>
  <sheetFormatPr defaultColWidth="9" defaultRowHeight="15.75" x14ac:dyDescent="0.4"/>
  <cols>
    <col min="1" max="1" width="30.375" style="5" customWidth="1"/>
    <col min="2" max="6" width="12.625" style="5" customWidth="1"/>
    <col min="7" max="16384" width="9" style="5"/>
  </cols>
  <sheetData>
    <row r="1" spans="1:6" ht="18.75" x14ac:dyDescent="0.4">
      <c r="E1" s="6"/>
      <c r="F1" s="158" t="s">
        <v>15</v>
      </c>
    </row>
    <row r="2" spans="1:6" ht="19.5" x14ac:dyDescent="0.4">
      <c r="A2" s="7" t="s">
        <v>16</v>
      </c>
    </row>
    <row r="3" spans="1:6" ht="19.5" x14ac:dyDescent="0.4">
      <c r="A3" s="7"/>
    </row>
    <row r="4" spans="1:6" x14ac:dyDescent="0.4">
      <c r="A4" s="205" t="s">
        <v>207</v>
      </c>
      <c r="B4" s="205"/>
      <c r="C4" s="32"/>
    </row>
    <row r="5" spans="1:6" x14ac:dyDescent="0.4">
      <c r="A5" s="43" t="s">
        <v>100</v>
      </c>
      <c r="B5" s="10">
        <v>2017</v>
      </c>
      <c r="C5" s="10">
        <v>2018</v>
      </c>
      <c r="D5" s="10">
        <v>2019</v>
      </c>
      <c r="E5" s="10">
        <v>2020</v>
      </c>
      <c r="F5" s="10">
        <v>2021</v>
      </c>
    </row>
    <row r="6" spans="1:6" x14ac:dyDescent="0.4">
      <c r="A6" s="13" t="s">
        <v>101</v>
      </c>
      <c r="B6" s="24">
        <v>311</v>
      </c>
      <c r="C6" s="24">
        <v>281</v>
      </c>
      <c r="D6" s="24">
        <v>266</v>
      </c>
      <c r="E6" s="24">
        <v>240</v>
      </c>
      <c r="F6" s="24">
        <v>212</v>
      </c>
    </row>
    <row r="7" spans="1:6" x14ac:dyDescent="0.4">
      <c r="A7" s="13" t="s">
        <v>102</v>
      </c>
      <c r="B7" s="24">
        <v>72</v>
      </c>
      <c r="C7" s="24">
        <v>52</v>
      </c>
      <c r="D7" s="24">
        <v>33</v>
      </c>
      <c r="E7" s="24">
        <v>26</v>
      </c>
      <c r="F7" s="24">
        <v>19</v>
      </c>
    </row>
    <row r="8" spans="1:6" x14ac:dyDescent="0.4">
      <c r="A8" s="13" t="s">
        <v>103</v>
      </c>
      <c r="B8" s="24">
        <v>5401</v>
      </c>
      <c r="C8" s="24">
        <v>5795</v>
      </c>
      <c r="D8" s="24">
        <v>5894</v>
      </c>
      <c r="E8" s="24">
        <v>5288</v>
      </c>
      <c r="F8" s="24">
        <v>5046</v>
      </c>
    </row>
    <row r="9" spans="1:6" x14ac:dyDescent="0.4">
      <c r="A9" s="15" t="s">
        <v>104</v>
      </c>
      <c r="B9" s="44">
        <v>92</v>
      </c>
      <c r="C9" s="44">
        <v>90</v>
      </c>
      <c r="D9" s="44">
        <v>91</v>
      </c>
      <c r="E9" s="44">
        <v>90</v>
      </c>
      <c r="F9" s="44">
        <v>87</v>
      </c>
    </row>
    <row r="10" spans="1:6" x14ac:dyDescent="0.4">
      <c r="A10" s="42" t="s">
        <v>105</v>
      </c>
      <c r="B10" s="24">
        <v>5876</v>
      </c>
      <c r="C10" s="24">
        <v>6218</v>
      </c>
      <c r="D10" s="24">
        <v>6284</v>
      </c>
      <c r="E10" s="24">
        <v>5644</v>
      </c>
      <c r="F10" s="24">
        <v>5364</v>
      </c>
    </row>
    <row r="11" spans="1:6" x14ac:dyDescent="0.4">
      <c r="A11" s="33"/>
      <c r="B11" s="33"/>
      <c r="C11" s="33"/>
    </row>
  </sheetData>
  <mergeCells count="1">
    <mergeCell ref="A4:B4"/>
  </mergeCells>
  <phoneticPr fontId="1"/>
  <hyperlinks>
    <hyperlink ref="F1" location="目次!A1" display="目次に戻る"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heetViews>
  <sheetFormatPr defaultColWidth="9" defaultRowHeight="15.75" x14ac:dyDescent="0.4"/>
  <cols>
    <col min="1" max="1" width="40.5" style="5" customWidth="1"/>
    <col min="2" max="3" width="17" style="5" customWidth="1"/>
    <col min="4" max="6" width="18.25" style="5" customWidth="1"/>
    <col min="7" max="16384" width="9" style="5"/>
  </cols>
  <sheetData>
    <row r="1" spans="1:6" ht="18.75" x14ac:dyDescent="0.4">
      <c r="F1" s="158" t="s">
        <v>15</v>
      </c>
    </row>
    <row r="2" spans="1:6" ht="19.5" x14ac:dyDescent="0.4">
      <c r="A2" s="7" t="s">
        <v>10</v>
      </c>
    </row>
    <row r="3" spans="1:6" ht="19.5" x14ac:dyDescent="0.4">
      <c r="A3" s="7"/>
    </row>
    <row r="4" spans="1:6" x14ac:dyDescent="0.4">
      <c r="A4" s="210" t="s">
        <v>829</v>
      </c>
      <c r="B4" s="210"/>
      <c r="C4" s="210"/>
      <c r="D4" s="205"/>
      <c r="E4" s="205"/>
    </row>
    <row r="5" spans="1:6" x14ac:dyDescent="0.4">
      <c r="A5" s="10" t="s">
        <v>473</v>
      </c>
      <c r="B5" s="10">
        <v>2017</v>
      </c>
      <c r="C5" s="10">
        <v>2018</v>
      </c>
      <c r="D5" s="10">
        <v>2019</v>
      </c>
      <c r="E5" s="10">
        <v>2020</v>
      </c>
      <c r="F5" s="10">
        <v>2021</v>
      </c>
    </row>
    <row r="6" spans="1:6" x14ac:dyDescent="0.4">
      <c r="A6" s="13" t="s">
        <v>828</v>
      </c>
      <c r="B6" s="156">
        <v>0.98499999999999999</v>
      </c>
      <c r="C6" s="156">
        <v>0.98399999999999999</v>
      </c>
      <c r="D6" s="156">
        <v>0.98699999999999999</v>
      </c>
      <c r="E6" s="156">
        <v>0.98899999999999999</v>
      </c>
      <c r="F6" s="156">
        <v>0.99099999999999999</v>
      </c>
    </row>
    <row r="7" spans="1:6" x14ac:dyDescent="0.4">
      <c r="A7" s="119"/>
      <c r="B7" s="157"/>
      <c r="C7" s="157"/>
      <c r="D7" s="57"/>
      <c r="E7" s="57"/>
      <c r="F7" s="57"/>
    </row>
    <row r="8" spans="1:6" x14ac:dyDescent="0.4">
      <c r="A8" s="241"/>
      <c r="B8" s="241"/>
      <c r="C8" s="241"/>
      <c r="D8" s="241"/>
      <c r="E8" s="241"/>
    </row>
  </sheetData>
  <mergeCells count="2">
    <mergeCell ref="A4:E4"/>
    <mergeCell ref="A8:E8"/>
  </mergeCells>
  <phoneticPr fontId="1"/>
  <hyperlinks>
    <hyperlink ref="F1" location="目次!A1" display="目次に戻る" xr:uid="{00000000-0004-0000-3100-000000000000}"/>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workbookViewId="0"/>
  </sheetViews>
  <sheetFormatPr defaultColWidth="9" defaultRowHeight="15.75" x14ac:dyDescent="0.4"/>
  <cols>
    <col min="1" max="4" width="12.25" style="5" customWidth="1"/>
    <col min="5" max="6" width="8.125" style="5" customWidth="1"/>
    <col min="7" max="7" width="9.375" style="5" customWidth="1"/>
    <col min="8" max="9" width="8.125" style="5" customWidth="1"/>
    <col min="10" max="10" width="9.375" style="5" customWidth="1"/>
    <col min="11" max="12" width="8.125" style="5" customWidth="1"/>
    <col min="13" max="13" width="9.375" style="5" customWidth="1"/>
    <col min="14" max="15" width="8.125" style="5" customWidth="1"/>
    <col min="16" max="16" width="9.375" style="5" customWidth="1"/>
    <col min="17" max="16384" width="9" style="5"/>
  </cols>
  <sheetData>
    <row r="1" spans="1:19" ht="18.75" x14ac:dyDescent="0.4">
      <c r="P1" s="6"/>
      <c r="S1" s="158" t="s">
        <v>15</v>
      </c>
    </row>
    <row r="2" spans="1:19" ht="19.5" x14ac:dyDescent="0.4">
      <c r="A2" s="7" t="s">
        <v>16</v>
      </c>
      <c r="B2" s="7"/>
    </row>
    <row r="3" spans="1:19" ht="15.75" customHeight="1" x14ac:dyDescent="0.4">
      <c r="A3" s="7"/>
    </row>
    <row r="4" spans="1:19" ht="15.75" customHeight="1" x14ac:dyDescent="0.4">
      <c r="A4" s="216" t="s">
        <v>54</v>
      </c>
      <c r="B4" s="216"/>
      <c r="C4" s="216"/>
      <c r="D4" s="216"/>
    </row>
    <row r="5" spans="1:19" ht="15.75" customHeight="1" x14ac:dyDescent="0.4">
      <c r="A5" s="205" t="s">
        <v>55</v>
      </c>
      <c r="B5" s="205"/>
      <c r="C5" s="205"/>
      <c r="D5" s="205"/>
      <c r="P5" s="26"/>
      <c r="S5" s="169" t="s">
        <v>56</v>
      </c>
    </row>
    <row r="6" spans="1:19" ht="15.75" customHeight="1" x14ac:dyDescent="0.4">
      <c r="A6" s="217" t="s">
        <v>57</v>
      </c>
      <c r="B6" s="217"/>
      <c r="C6" s="213" t="s">
        <v>58</v>
      </c>
      <c r="D6" s="213"/>
      <c r="E6" s="213">
        <v>2017</v>
      </c>
      <c r="F6" s="213"/>
      <c r="G6" s="213"/>
      <c r="H6" s="213">
        <v>2018</v>
      </c>
      <c r="I6" s="213"/>
      <c r="J6" s="213"/>
      <c r="K6" s="213">
        <v>2019</v>
      </c>
      <c r="L6" s="213"/>
      <c r="M6" s="213"/>
      <c r="N6" s="213">
        <v>2020</v>
      </c>
      <c r="O6" s="213"/>
      <c r="P6" s="213"/>
      <c r="Q6" s="213">
        <v>2021</v>
      </c>
      <c r="R6" s="213"/>
      <c r="S6" s="213"/>
    </row>
    <row r="7" spans="1:19" ht="15.75" customHeight="1" x14ac:dyDescent="0.4">
      <c r="A7" s="217"/>
      <c r="B7" s="217"/>
      <c r="C7" s="213"/>
      <c r="D7" s="213"/>
      <c r="E7" s="27" t="s">
        <v>59</v>
      </c>
      <c r="F7" s="27" t="s">
        <v>60</v>
      </c>
      <c r="G7" s="27" t="s">
        <v>61</v>
      </c>
      <c r="H7" s="27" t="s">
        <v>59</v>
      </c>
      <c r="I7" s="27" t="s">
        <v>60</v>
      </c>
      <c r="J7" s="27" t="s">
        <v>61</v>
      </c>
      <c r="K7" s="27" t="s">
        <v>59</v>
      </c>
      <c r="L7" s="27" t="s">
        <v>60</v>
      </c>
      <c r="M7" s="27" t="s">
        <v>61</v>
      </c>
      <c r="N7" s="27" t="s">
        <v>59</v>
      </c>
      <c r="O7" s="27" t="s">
        <v>60</v>
      </c>
      <c r="P7" s="27" t="s">
        <v>61</v>
      </c>
      <c r="Q7" s="27" t="s">
        <v>59</v>
      </c>
      <c r="R7" s="27" t="s">
        <v>60</v>
      </c>
      <c r="S7" s="27" t="s">
        <v>61</v>
      </c>
    </row>
    <row r="8" spans="1:19" ht="39" customHeight="1" x14ac:dyDescent="0.4">
      <c r="A8" s="214" t="s">
        <v>62</v>
      </c>
      <c r="B8" s="28" t="s">
        <v>63</v>
      </c>
      <c r="C8" s="215" t="s">
        <v>64</v>
      </c>
      <c r="D8" s="215"/>
      <c r="E8" s="29">
        <v>60.5</v>
      </c>
      <c r="F8" s="29">
        <v>289.8</v>
      </c>
      <c r="G8" s="29">
        <v>350.3</v>
      </c>
      <c r="H8" s="29">
        <v>264</v>
      </c>
      <c r="I8" s="29">
        <v>293</v>
      </c>
      <c r="J8" s="29">
        <v>557</v>
      </c>
      <c r="K8" s="29">
        <v>84.4</v>
      </c>
      <c r="L8" s="29">
        <v>211.2</v>
      </c>
      <c r="M8" s="29">
        <v>295.7</v>
      </c>
      <c r="N8" s="29">
        <v>39.5</v>
      </c>
      <c r="O8" s="29">
        <v>191.6</v>
      </c>
      <c r="P8" s="29">
        <v>231.1</v>
      </c>
      <c r="Q8" s="29">
        <v>49</v>
      </c>
      <c r="R8" s="29">
        <v>214.3</v>
      </c>
      <c r="S8" s="29">
        <v>263.3</v>
      </c>
    </row>
    <row r="9" spans="1:19" ht="39" customHeight="1" x14ac:dyDescent="0.4">
      <c r="A9" s="214"/>
      <c r="B9" s="28" t="s">
        <v>65</v>
      </c>
      <c r="C9" s="215" t="s">
        <v>66</v>
      </c>
      <c r="D9" s="215"/>
      <c r="E9" s="29">
        <v>629.6</v>
      </c>
      <c r="F9" s="29">
        <v>28.3</v>
      </c>
      <c r="G9" s="29">
        <v>658</v>
      </c>
      <c r="H9" s="29">
        <v>126</v>
      </c>
      <c r="I9" s="29">
        <v>26.7</v>
      </c>
      <c r="J9" s="29">
        <v>152.80000000000001</v>
      </c>
      <c r="K9" s="29">
        <v>269.39999999999998</v>
      </c>
      <c r="L9" s="29">
        <v>48.6</v>
      </c>
      <c r="M9" s="29">
        <v>318.10000000000002</v>
      </c>
      <c r="N9" s="29">
        <v>40.5</v>
      </c>
      <c r="O9" s="29">
        <v>54.8</v>
      </c>
      <c r="P9" s="29">
        <v>95.3</v>
      </c>
      <c r="Q9" s="29">
        <v>42.7</v>
      </c>
      <c r="R9" s="29">
        <v>67.400000000000006</v>
      </c>
      <c r="S9" s="29">
        <v>110.1</v>
      </c>
    </row>
    <row r="10" spans="1:19" ht="56.25" customHeight="1" x14ac:dyDescent="0.4">
      <c r="A10" s="214"/>
      <c r="B10" s="28" t="s">
        <v>67</v>
      </c>
      <c r="C10" s="215" t="s">
        <v>68</v>
      </c>
      <c r="D10" s="215"/>
      <c r="E10" s="29">
        <v>55.4</v>
      </c>
      <c r="F10" s="29">
        <v>76.900000000000006</v>
      </c>
      <c r="G10" s="29">
        <v>132.30000000000001</v>
      </c>
      <c r="H10" s="29">
        <v>67.900000000000006</v>
      </c>
      <c r="I10" s="29">
        <v>97.1</v>
      </c>
      <c r="J10" s="29">
        <v>165</v>
      </c>
      <c r="K10" s="29">
        <v>64.7</v>
      </c>
      <c r="L10" s="29">
        <v>98.9</v>
      </c>
      <c r="M10" s="29">
        <v>163.6</v>
      </c>
      <c r="N10" s="29">
        <v>50.9</v>
      </c>
      <c r="O10" s="29">
        <v>89</v>
      </c>
      <c r="P10" s="29">
        <v>139.9</v>
      </c>
      <c r="Q10" s="29">
        <v>53.4</v>
      </c>
      <c r="R10" s="29">
        <v>82.3</v>
      </c>
      <c r="S10" s="29">
        <v>135.69999999999999</v>
      </c>
    </row>
    <row r="11" spans="1:19" ht="39" customHeight="1" x14ac:dyDescent="0.4">
      <c r="A11" s="214" t="s">
        <v>69</v>
      </c>
      <c r="B11" s="214"/>
      <c r="C11" s="215" t="s">
        <v>70</v>
      </c>
      <c r="D11" s="215"/>
      <c r="E11" s="30">
        <v>0</v>
      </c>
      <c r="F11" s="29">
        <v>208.8</v>
      </c>
      <c r="G11" s="29">
        <v>208.8</v>
      </c>
      <c r="H11" s="30">
        <v>0</v>
      </c>
      <c r="I11" s="29">
        <v>253.5</v>
      </c>
      <c r="J11" s="29">
        <v>253.5</v>
      </c>
      <c r="K11" s="30">
        <v>0</v>
      </c>
      <c r="L11" s="29">
        <v>200.8</v>
      </c>
      <c r="M11" s="29">
        <v>200.8</v>
      </c>
      <c r="N11" s="30">
        <v>0</v>
      </c>
      <c r="O11" s="29">
        <v>194.8</v>
      </c>
      <c r="P11" s="29">
        <v>194.8</v>
      </c>
      <c r="Q11" s="30">
        <v>0</v>
      </c>
      <c r="R11" s="29">
        <v>224.5</v>
      </c>
      <c r="S11" s="29">
        <v>224.5</v>
      </c>
    </row>
    <row r="12" spans="1:19" ht="73.5" customHeight="1" x14ac:dyDescent="0.4">
      <c r="A12" s="214" t="s">
        <v>71</v>
      </c>
      <c r="B12" s="214"/>
      <c r="C12" s="215" t="s">
        <v>72</v>
      </c>
      <c r="D12" s="215"/>
      <c r="E12" s="29">
        <v>6.6</v>
      </c>
      <c r="F12" s="29">
        <v>108.2</v>
      </c>
      <c r="G12" s="29">
        <v>114.8</v>
      </c>
      <c r="H12" s="30">
        <v>0</v>
      </c>
      <c r="I12" s="29">
        <v>115.6</v>
      </c>
      <c r="J12" s="29">
        <v>115.6</v>
      </c>
      <c r="K12" s="29">
        <v>70.599999999999994</v>
      </c>
      <c r="L12" s="29">
        <v>139.9</v>
      </c>
      <c r="M12" s="29">
        <v>210.5</v>
      </c>
      <c r="N12" s="29">
        <v>0</v>
      </c>
      <c r="O12" s="29">
        <v>136.6</v>
      </c>
      <c r="P12" s="29">
        <v>136.6</v>
      </c>
      <c r="Q12" s="29">
        <v>0.2</v>
      </c>
      <c r="R12" s="29">
        <v>186.5</v>
      </c>
      <c r="S12" s="29">
        <v>186.6</v>
      </c>
    </row>
    <row r="13" spans="1:19" x14ac:dyDescent="0.4">
      <c r="A13" s="214" t="s">
        <v>73</v>
      </c>
      <c r="B13" s="214"/>
      <c r="C13" s="215" t="s">
        <v>74</v>
      </c>
      <c r="D13" s="215"/>
      <c r="E13" s="30">
        <v>0</v>
      </c>
      <c r="F13" s="29">
        <v>2.5</v>
      </c>
      <c r="G13" s="29">
        <v>2.5</v>
      </c>
      <c r="H13" s="30">
        <v>0</v>
      </c>
      <c r="I13" s="29">
        <v>4</v>
      </c>
      <c r="J13" s="29">
        <v>4</v>
      </c>
      <c r="K13" s="30">
        <v>0</v>
      </c>
      <c r="L13" s="29">
        <v>7</v>
      </c>
      <c r="M13" s="29">
        <v>7</v>
      </c>
      <c r="N13" s="30">
        <v>0</v>
      </c>
      <c r="O13" s="29">
        <v>11.8</v>
      </c>
      <c r="P13" s="29">
        <v>11.8</v>
      </c>
      <c r="Q13" s="30">
        <v>0</v>
      </c>
      <c r="R13" s="29">
        <v>23.2</v>
      </c>
      <c r="S13" s="29">
        <v>23.2</v>
      </c>
    </row>
    <row r="14" spans="1:19" ht="39" customHeight="1" x14ac:dyDescent="0.4">
      <c r="A14" s="214" t="s">
        <v>75</v>
      </c>
      <c r="B14" s="214"/>
      <c r="C14" s="215" t="s">
        <v>76</v>
      </c>
      <c r="D14" s="215"/>
      <c r="E14" s="30">
        <v>0</v>
      </c>
      <c r="F14" s="29">
        <v>6.3</v>
      </c>
      <c r="G14" s="29">
        <v>6.3</v>
      </c>
      <c r="H14" s="30">
        <v>0</v>
      </c>
      <c r="I14" s="29">
        <v>4.5999999999999996</v>
      </c>
      <c r="J14" s="29">
        <v>4.5999999999999996</v>
      </c>
      <c r="K14" s="30">
        <v>0</v>
      </c>
      <c r="L14" s="29">
        <v>4.7</v>
      </c>
      <c r="M14" s="29">
        <v>4.7</v>
      </c>
      <c r="N14" s="30">
        <v>0</v>
      </c>
      <c r="O14" s="29">
        <v>4</v>
      </c>
      <c r="P14" s="29">
        <v>4</v>
      </c>
      <c r="Q14" s="30">
        <v>0</v>
      </c>
      <c r="R14" s="29">
        <v>5.4</v>
      </c>
      <c r="S14" s="29">
        <v>5.4</v>
      </c>
    </row>
    <row r="15" spans="1:19" x14ac:dyDescent="0.4">
      <c r="A15" s="214" t="s">
        <v>77</v>
      </c>
      <c r="B15" s="214"/>
      <c r="C15" s="215" t="s">
        <v>78</v>
      </c>
      <c r="D15" s="215"/>
      <c r="E15" s="30">
        <v>0</v>
      </c>
      <c r="F15" s="29">
        <v>0.2</v>
      </c>
      <c r="G15" s="29">
        <v>0.2</v>
      </c>
      <c r="H15" s="30">
        <v>0</v>
      </c>
      <c r="I15" s="29">
        <v>0.2</v>
      </c>
      <c r="J15" s="29">
        <v>0.2</v>
      </c>
      <c r="K15" s="30">
        <v>0</v>
      </c>
      <c r="L15" s="29">
        <v>0.2</v>
      </c>
      <c r="M15" s="29">
        <v>0.2</v>
      </c>
      <c r="N15" s="30">
        <v>0</v>
      </c>
      <c r="O15" s="29">
        <v>0.1</v>
      </c>
      <c r="P15" s="29">
        <v>0.1</v>
      </c>
      <c r="Q15" s="30">
        <v>0</v>
      </c>
      <c r="R15" s="29">
        <v>0.1</v>
      </c>
      <c r="S15" s="29">
        <v>0.1</v>
      </c>
    </row>
    <row r="16" spans="1:19" ht="15.75" customHeight="1" x14ac:dyDescent="0.4">
      <c r="A16" s="213" t="s">
        <v>79</v>
      </c>
      <c r="B16" s="213"/>
      <c r="C16" s="213"/>
      <c r="D16" s="213"/>
      <c r="E16" s="31">
        <v>752.1</v>
      </c>
      <c r="F16" s="31">
        <v>721.1</v>
      </c>
      <c r="G16" s="31">
        <v>1473.2</v>
      </c>
      <c r="H16" s="31">
        <v>457.9</v>
      </c>
      <c r="I16" s="31">
        <v>794.8</v>
      </c>
      <c r="J16" s="31">
        <v>1252.5999999999999</v>
      </c>
      <c r="K16" s="31">
        <v>489.2</v>
      </c>
      <c r="L16" s="31">
        <v>711.4</v>
      </c>
      <c r="M16" s="31">
        <v>1200.5999999999999</v>
      </c>
      <c r="N16" s="31">
        <v>130.9</v>
      </c>
      <c r="O16" s="31">
        <v>682.7</v>
      </c>
      <c r="P16" s="31">
        <v>813.6</v>
      </c>
      <c r="Q16" s="31">
        <v>145.30000000000001</v>
      </c>
      <c r="R16" s="31">
        <v>803.6</v>
      </c>
      <c r="S16" s="31">
        <v>948.9</v>
      </c>
    </row>
    <row r="17" spans="1:17" ht="57" customHeight="1" x14ac:dyDescent="0.4">
      <c r="A17" s="209" t="s">
        <v>848</v>
      </c>
      <c r="B17" s="209"/>
      <c r="C17" s="209"/>
      <c r="D17" s="209"/>
      <c r="E17" s="209"/>
      <c r="F17" s="209"/>
      <c r="G17" s="209"/>
      <c r="H17" s="209"/>
      <c r="I17" s="209"/>
      <c r="J17" s="209"/>
      <c r="K17" s="209"/>
      <c r="L17" s="209"/>
      <c r="M17" s="209"/>
      <c r="N17" s="32"/>
      <c r="O17" s="32"/>
      <c r="P17" s="32"/>
      <c r="Q17" s="33"/>
    </row>
    <row r="18" spans="1:17" ht="15.75" customHeight="1" x14ac:dyDescent="0.4">
      <c r="A18" s="34"/>
      <c r="B18" s="34"/>
      <c r="C18" s="34"/>
      <c r="D18" s="34"/>
    </row>
    <row r="19" spans="1:17" ht="15.75" customHeight="1" x14ac:dyDescent="0.4">
      <c r="A19" s="35" t="s">
        <v>80</v>
      </c>
      <c r="B19" s="35"/>
      <c r="C19" s="35"/>
      <c r="E19" s="35"/>
      <c r="F19" s="26"/>
      <c r="G19" s="35"/>
      <c r="H19" s="169" t="s">
        <v>56</v>
      </c>
      <c r="I19" s="35"/>
      <c r="J19" s="35"/>
      <c r="K19" s="35"/>
      <c r="L19" s="35"/>
      <c r="M19" s="35"/>
      <c r="N19" s="35"/>
      <c r="O19" s="35"/>
      <c r="P19" s="35"/>
    </row>
    <row r="20" spans="1:17" ht="15.75" customHeight="1" x14ac:dyDescent="0.4">
      <c r="A20" s="10" t="s">
        <v>81</v>
      </c>
      <c r="B20" s="27">
        <v>2017</v>
      </c>
      <c r="C20" s="27">
        <v>2018</v>
      </c>
      <c r="D20" s="27">
        <v>2019</v>
      </c>
      <c r="E20" s="213">
        <v>2020</v>
      </c>
      <c r="F20" s="213"/>
      <c r="G20" s="213">
        <v>2021</v>
      </c>
      <c r="H20" s="213"/>
    </row>
    <row r="21" spans="1:17" ht="56.25" customHeight="1" x14ac:dyDescent="0.4">
      <c r="A21" s="28" t="s">
        <v>82</v>
      </c>
      <c r="B21" s="36">
        <v>0</v>
      </c>
      <c r="C21" s="36">
        <v>0</v>
      </c>
      <c r="D21" s="36">
        <v>0</v>
      </c>
      <c r="E21" s="212">
        <v>0</v>
      </c>
      <c r="F21" s="212"/>
      <c r="G21" s="212">
        <v>0</v>
      </c>
      <c r="H21" s="212"/>
    </row>
    <row r="22" spans="1:17" ht="55.5" customHeight="1" x14ac:dyDescent="0.4">
      <c r="A22" s="28" t="s">
        <v>83</v>
      </c>
      <c r="B22" s="36">
        <v>16.7</v>
      </c>
      <c r="C22" s="36">
        <v>4.3</v>
      </c>
      <c r="D22" s="36">
        <v>7.3</v>
      </c>
      <c r="E22" s="212">
        <v>5.2</v>
      </c>
      <c r="F22" s="212"/>
      <c r="G22" s="212">
        <v>3.8</v>
      </c>
      <c r="H22" s="212"/>
    </row>
    <row r="23" spans="1:17" ht="39.75" customHeight="1" x14ac:dyDescent="0.4">
      <c r="A23" s="28" t="s">
        <v>84</v>
      </c>
      <c r="B23" s="36">
        <v>0.2</v>
      </c>
      <c r="C23" s="36">
        <v>2.2000000000000002</v>
      </c>
      <c r="D23" s="36">
        <v>3.1</v>
      </c>
      <c r="E23" s="212">
        <v>4.5</v>
      </c>
      <c r="F23" s="212"/>
      <c r="G23" s="212">
        <v>4.8</v>
      </c>
      <c r="H23" s="212"/>
    </row>
    <row r="24" spans="1:17" ht="36.75" customHeight="1" x14ac:dyDescent="0.4">
      <c r="A24" s="28" t="s">
        <v>85</v>
      </c>
      <c r="B24" s="36">
        <v>50.7</v>
      </c>
      <c r="C24" s="36">
        <v>38.6</v>
      </c>
      <c r="D24" s="37">
        <v>26</v>
      </c>
      <c r="E24" s="212">
        <v>31.5</v>
      </c>
      <c r="F24" s="212"/>
      <c r="G24" s="212">
        <v>38.6</v>
      </c>
      <c r="H24" s="212"/>
    </row>
    <row r="25" spans="1:17" ht="69.75" customHeight="1" x14ac:dyDescent="0.4">
      <c r="A25" s="28" t="s">
        <v>86</v>
      </c>
      <c r="B25" s="36">
        <v>2.1</v>
      </c>
      <c r="C25" s="36">
        <v>4.0999999999999996</v>
      </c>
      <c r="D25" s="36">
        <v>0</v>
      </c>
      <c r="E25" s="212">
        <v>5.0999999999999996</v>
      </c>
      <c r="F25" s="212"/>
      <c r="G25" s="212">
        <v>7.4</v>
      </c>
      <c r="H25" s="212"/>
    </row>
    <row r="26" spans="1:17" ht="69.75" customHeight="1" x14ac:dyDescent="0.4">
      <c r="A26" s="28" t="s">
        <v>87</v>
      </c>
      <c r="B26" s="36">
        <v>62.7</v>
      </c>
      <c r="C26" s="36">
        <v>49.9</v>
      </c>
      <c r="D26" s="36">
        <v>46.2</v>
      </c>
      <c r="E26" s="212">
        <v>17.2</v>
      </c>
      <c r="F26" s="212"/>
      <c r="G26" s="212">
        <v>26.5</v>
      </c>
      <c r="H26" s="212"/>
    </row>
    <row r="27" spans="1:17" ht="39.75" customHeight="1" x14ac:dyDescent="0.4">
      <c r="A27" s="28" t="s">
        <v>88</v>
      </c>
      <c r="B27" s="36">
        <v>0</v>
      </c>
      <c r="C27" s="36">
        <v>0</v>
      </c>
      <c r="D27" s="36">
        <v>0</v>
      </c>
      <c r="E27" s="212">
        <v>0</v>
      </c>
      <c r="F27" s="212"/>
      <c r="G27" s="212">
        <v>0</v>
      </c>
      <c r="H27" s="212"/>
    </row>
    <row r="28" spans="1:17" x14ac:dyDescent="0.4">
      <c r="A28" s="28" t="s">
        <v>89</v>
      </c>
      <c r="B28" s="36">
        <v>0</v>
      </c>
      <c r="C28" s="36">
        <v>2.2999999999999998</v>
      </c>
      <c r="D28" s="36">
        <v>0</v>
      </c>
      <c r="E28" s="212">
        <v>0</v>
      </c>
      <c r="F28" s="212"/>
      <c r="G28" s="212">
        <v>0</v>
      </c>
      <c r="H28" s="212"/>
    </row>
    <row r="29" spans="1:17" x14ac:dyDescent="0.4">
      <c r="A29" s="27" t="s">
        <v>79</v>
      </c>
      <c r="B29" s="36">
        <v>132.4</v>
      </c>
      <c r="C29" s="36">
        <v>101.6</v>
      </c>
      <c r="D29" s="36">
        <v>82.7</v>
      </c>
      <c r="E29" s="212">
        <v>63.5</v>
      </c>
      <c r="F29" s="212"/>
      <c r="G29" s="212">
        <v>81.099999999999994</v>
      </c>
      <c r="H29" s="212"/>
    </row>
  </sheetData>
  <mergeCells count="45">
    <mergeCell ref="A4:D4"/>
    <mergeCell ref="A5:D5"/>
    <mergeCell ref="A6:B7"/>
    <mergeCell ref="C6:D7"/>
    <mergeCell ref="E6:G6"/>
    <mergeCell ref="K6:M6"/>
    <mergeCell ref="N6:P6"/>
    <mergeCell ref="Q6:S6"/>
    <mergeCell ref="A8:A10"/>
    <mergeCell ref="C8:D8"/>
    <mergeCell ref="C9:D9"/>
    <mergeCell ref="C10:D10"/>
    <mergeCell ref="H6:J6"/>
    <mergeCell ref="A11:B11"/>
    <mergeCell ref="C11:D11"/>
    <mergeCell ref="A12:B12"/>
    <mergeCell ref="C12:D12"/>
    <mergeCell ref="A13:B13"/>
    <mergeCell ref="C13:D13"/>
    <mergeCell ref="E20:F20"/>
    <mergeCell ref="G20:H20"/>
    <mergeCell ref="E21:F21"/>
    <mergeCell ref="E22:F22"/>
    <mergeCell ref="A14:B14"/>
    <mergeCell ref="C14:D14"/>
    <mergeCell ref="A15:B15"/>
    <mergeCell ref="C15:D15"/>
    <mergeCell ref="A16:D16"/>
    <mergeCell ref="A17:M17"/>
    <mergeCell ref="E29:F29"/>
    <mergeCell ref="G21:H21"/>
    <mergeCell ref="G22:H22"/>
    <mergeCell ref="G23:H23"/>
    <mergeCell ref="G29:H29"/>
    <mergeCell ref="G24:H24"/>
    <mergeCell ref="G25:H25"/>
    <mergeCell ref="G26:H26"/>
    <mergeCell ref="G27:H27"/>
    <mergeCell ref="G28:H28"/>
    <mergeCell ref="E26:F26"/>
    <mergeCell ref="E27:F27"/>
    <mergeCell ref="E28:F28"/>
    <mergeCell ref="E23:F23"/>
    <mergeCell ref="E24:F24"/>
    <mergeCell ref="E25:F25"/>
  </mergeCells>
  <phoneticPr fontId="1"/>
  <hyperlinks>
    <hyperlink ref="S1" location="目次!A1" display="目次に戻る"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6"/>
  <sheetViews>
    <sheetView workbookViewId="0"/>
  </sheetViews>
  <sheetFormatPr defaultColWidth="9" defaultRowHeight="15.75" x14ac:dyDescent="0.4"/>
  <cols>
    <col min="1" max="1" width="27.25" style="5" customWidth="1"/>
    <col min="2" max="6" width="12.125" style="5" customWidth="1"/>
    <col min="7" max="16384" width="9" style="5"/>
  </cols>
  <sheetData>
    <row r="1" spans="1:8" ht="18.75" x14ac:dyDescent="0.4">
      <c r="E1" s="6"/>
      <c r="F1" s="158" t="s">
        <v>15</v>
      </c>
    </row>
    <row r="2" spans="1:8" ht="19.5" x14ac:dyDescent="0.4">
      <c r="A2" s="7" t="s">
        <v>16</v>
      </c>
    </row>
    <row r="3" spans="1:8" ht="15.75" customHeight="1" x14ac:dyDescent="0.4">
      <c r="A3" s="7"/>
    </row>
    <row r="4" spans="1:8" ht="15.75" customHeight="1" x14ac:dyDescent="0.4">
      <c r="A4" s="210" t="s">
        <v>206</v>
      </c>
      <c r="B4" s="210"/>
      <c r="C4" s="210"/>
      <c r="D4" s="210"/>
    </row>
    <row r="5" spans="1:8" x14ac:dyDescent="0.4">
      <c r="A5" s="9" t="s">
        <v>17</v>
      </c>
      <c r="B5" s="10">
        <v>2017</v>
      </c>
      <c r="C5" s="10">
        <v>2018</v>
      </c>
      <c r="D5" s="10">
        <v>2019</v>
      </c>
      <c r="E5" s="10">
        <v>2020</v>
      </c>
      <c r="F5" s="10">
        <v>2021</v>
      </c>
    </row>
    <row r="6" spans="1:8" x14ac:dyDescent="0.4">
      <c r="A6" s="11" t="s">
        <v>18</v>
      </c>
      <c r="B6" s="12"/>
      <c r="C6" s="12"/>
      <c r="D6" s="12"/>
      <c r="E6" s="12"/>
      <c r="F6" s="12"/>
    </row>
    <row r="7" spans="1:8" x14ac:dyDescent="0.4">
      <c r="A7" s="13" t="s">
        <v>19</v>
      </c>
      <c r="B7" s="14">
        <f>SUM(B8:B11)</f>
        <v>55959.745000000003</v>
      </c>
      <c r="C7" s="14">
        <f>SUM(C8:C11)</f>
        <v>54913</v>
      </c>
      <c r="D7" s="14">
        <f>SUM(D8:D11)</f>
        <v>55262</v>
      </c>
      <c r="E7" s="14">
        <f>SUM(E8:E11)</f>
        <v>55576</v>
      </c>
      <c r="F7" s="14">
        <f>SUM(F8:F11)</f>
        <v>59091</v>
      </c>
      <c r="H7" s="165"/>
    </row>
    <row r="8" spans="1:8" x14ac:dyDescent="0.4">
      <c r="A8" s="13" t="s">
        <v>20</v>
      </c>
      <c r="B8" s="14">
        <v>14438.025</v>
      </c>
      <c r="C8" s="14">
        <v>14101</v>
      </c>
      <c r="D8" s="14">
        <v>13973</v>
      </c>
      <c r="E8" s="14">
        <v>13397</v>
      </c>
      <c r="F8" s="14">
        <v>14433</v>
      </c>
      <c r="H8" s="165"/>
    </row>
    <row r="9" spans="1:8" x14ac:dyDescent="0.4">
      <c r="A9" s="15" t="s">
        <v>21</v>
      </c>
      <c r="B9" s="14">
        <v>865.02499999999998</v>
      </c>
      <c r="C9" s="14">
        <v>915</v>
      </c>
      <c r="D9" s="14">
        <v>890</v>
      </c>
      <c r="E9" s="14">
        <v>890</v>
      </c>
      <c r="F9" s="14">
        <v>891</v>
      </c>
      <c r="H9" s="165"/>
    </row>
    <row r="10" spans="1:8" x14ac:dyDescent="0.4">
      <c r="A10" s="16" t="s">
        <v>22</v>
      </c>
      <c r="B10" s="14">
        <v>37150.184999999998</v>
      </c>
      <c r="C10" s="14">
        <v>36371</v>
      </c>
      <c r="D10" s="14">
        <v>36893</v>
      </c>
      <c r="E10" s="14">
        <v>38253</v>
      </c>
      <c r="F10" s="14">
        <v>41268</v>
      </c>
      <c r="H10" s="165"/>
    </row>
    <row r="11" spans="1:8" x14ac:dyDescent="0.4">
      <c r="A11" s="16" t="s">
        <v>23</v>
      </c>
      <c r="B11" s="14">
        <v>3506.51</v>
      </c>
      <c r="C11" s="14">
        <v>3526</v>
      </c>
      <c r="D11" s="14">
        <v>3506</v>
      </c>
      <c r="E11" s="14">
        <v>3036</v>
      </c>
      <c r="F11" s="14">
        <v>2499</v>
      </c>
      <c r="H11" s="165"/>
    </row>
    <row r="12" spans="1:8" x14ac:dyDescent="0.4">
      <c r="A12" s="16" t="s">
        <v>24</v>
      </c>
      <c r="B12" s="14">
        <f>SUM(B13:B16)</f>
        <v>19543.043595965901</v>
      </c>
      <c r="C12" s="14">
        <f>SUM(C13:C16)</f>
        <v>19186</v>
      </c>
      <c r="D12" s="14">
        <f>SUM(D13:D16)</f>
        <v>19231</v>
      </c>
      <c r="E12" s="14">
        <f>SUM(E13:E16)</f>
        <v>19250</v>
      </c>
      <c r="F12" s="14">
        <f>SUM(F13:F16)</f>
        <v>20151.088934932599</v>
      </c>
      <c r="H12" s="165"/>
    </row>
    <row r="13" spans="1:8" x14ac:dyDescent="0.4">
      <c r="A13" s="16" t="s">
        <v>25</v>
      </c>
      <c r="B13" s="14">
        <v>12365.86651</v>
      </c>
      <c r="C13" s="14">
        <v>11941</v>
      </c>
      <c r="D13" s="14">
        <v>11994</v>
      </c>
      <c r="E13" s="14">
        <v>12237</v>
      </c>
      <c r="F13" s="14">
        <v>13058.2528</v>
      </c>
      <c r="H13" s="165"/>
    </row>
    <row r="14" spans="1:8" x14ac:dyDescent="0.4">
      <c r="A14" s="16" t="s">
        <v>26</v>
      </c>
      <c r="B14" s="14">
        <v>1972.0720965</v>
      </c>
      <c r="C14" s="14">
        <v>2109</v>
      </c>
      <c r="D14" s="14">
        <v>2092</v>
      </c>
      <c r="E14" s="14">
        <v>2004</v>
      </c>
      <c r="F14" s="14">
        <v>2007.1285184999999</v>
      </c>
      <c r="H14" s="165"/>
    </row>
    <row r="15" spans="1:8" x14ac:dyDescent="0.4">
      <c r="A15" s="16" t="s">
        <v>27</v>
      </c>
      <c r="B15" s="14">
        <v>1895.1600959999996</v>
      </c>
      <c r="C15" s="14">
        <v>1922</v>
      </c>
      <c r="D15" s="14">
        <v>1937</v>
      </c>
      <c r="E15" s="14">
        <v>1880</v>
      </c>
      <c r="F15" s="14">
        <v>1960</v>
      </c>
      <c r="H15" s="165"/>
    </row>
    <row r="16" spans="1:8" x14ac:dyDescent="0.4">
      <c r="A16" s="16" t="s">
        <v>23</v>
      </c>
      <c r="B16" s="14">
        <v>3309.9448934659003</v>
      </c>
      <c r="C16" s="14">
        <v>3214</v>
      </c>
      <c r="D16" s="14">
        <v>3208</v>
      </c>
      <c r="E16" s="14">
        <v>3129</v>
      </c>
      <c r="F16" s="14">
        <v>3125.7076164325999</v>
      </c>
      <c r="H16" s="165"/>
    </row>
    <row r="17" spans="1:8" ht="17.25" x14ac:dyDescent="0.4">
      <c r="A17" s="16" t="s">
        <v>28</v>
      </c>
      <c r="B17" s="14">
        <v>1923</v>
      </c>
      <c r="C17" s="14">
        <v>1686</v>
      </c>
      <c r="D17" s="14">
        <v>1748</v>
      </c>
      <c r="E17" s="14">
        <v>1651</v>
      </c>
      <c r="F17" s="25">
        <f>SUM(F18+F19)</f>
        <v>1691625.30183</v>
      </c>
      <c r="H17" s="165"/>
    </row>
    <row r="18" spans="1:8" ht="17.25" x14ac:dyDescent="0.4">
      <c r="A18" s="16" t="s">
        <v>29</v>
      </c>
      <c r="B18" s="14">
        <v>1321</v>
      </c>
      <c r="C18" s="14">
        <v>1116</v>
      </c>
      <c r="D18" s="14">
        <v>1139</v>
      </c>
      <c r="E18" s="14">
        <v>1026</v>
      </c>
      <c r="F18" s="25">
        <v>1050022.1018300001</v>
      </c>
      <c r="H18" s="165"/>
    </row>
    <row r="19" spans="1:8" ht="17.25" x14ac:dyDescent="0.4">
      <c r="A19" s="16" t="s">
        <v>30</v>
      </c>
      <c r="B19" s="14">
        <v>602</v>
      </c>
      <c r="C19" s="14">
        <v>569</v>
      </c>
      <c r="D19" s="14">
        <v>609</v>
      </c>
      <c r="E19" s="14">
        <v>625</v>
      </c>
      <c r="F19" s="25">
        <v>641603.19999999995</v>
      </c>
      <c r="H19" s="165"/>
    </row>
    <row r="20" spans="1:8" x14ac:dyDescent="0.4">
      <c r="A20" s="11" t="s">
        <v>31</v>
      </c>
      <c r="B20" s="17"/>
      <c r="C20" s="17"/>
      <c r="D20" s="17"/>
      <c r="E20" s="17"/>
      <c r="F20" s="17"/>
      <c r="H20" s="165"/>
    </row>
    <row r="21" spans="1:8" x14ac:dyDescent="0.4">
      <c r="A21" s="13" t="s">
        <v>32</v>
      </c>
      <c r="B21" s="18">
        <v>102088</v>
      </c>
      <c r="C21" s="18">
        <v>99755</v>
      </c>
      <c r="D21" s="18">
        <v>99465</v>
      </c>
      <c r="E21" s="18">
        <v>77182</v>
      </c>
      <c r="F21" s="18">
        <v>76790.293000000005</v>
      </c>
      <c r="H21" s="165"/>
    </row>
    <row r="22" spans="1:8" x14ac:dyDescent="0.4">
      <c r="A22" s="13" t="s">
        <v>33</v>
      </c>
      <c r="B22" s="18">
        <v>11795</v>
      </c>
      <c r="C22" s="18">
        <v>11054</v>
      </c>
      <c r="D22" s="18">
        <v>11025</v>
      </c>
      <c r="E22" s="18">
        <v>10097</v>
      </c>
      <c r="F22" s="18">
        <v>10255.383900000001</v>
      </c>
      <c r="H22" s="165"/>
    </row>
    <row r="23" spans="1:8" x14ac:dyDescent="0.4">
      <c r="A23" s="11" t="s">
        <v>34</v>
      </c>
      <c r="B23" s="19"/>
      <c r="C23" s="19"/>
      <c r="D23" s="19"/>
      <c r="E23" s="19"/>
      <c r="F23" s="17"/>
      <c r="H23" s="165"/>
    </row>
    <row r="24" spans="1:8" x14ac:dyDescent="0.4">
      <c r="A24" s="13" t="s">
        <v>35</v>
      </c>
      <c r="B24" s="18">
        <v>6065</v>
      </c>
      <c r="C24" s="18">
        <v>5861</v>
      </c>
      <c r="D24" s="18">
        <v>5874</v>
      </c>
      <c r="E24" s="18">
        <v>5995</v>
      </c>
      <c r="F24" s="18">
        <v>6220</v>
      </c>
      <c r="H24" s="165"/>
    </row>
    <row r="25" spans="1:8" x14ac:dyDescent="0.4">
      <c r="A25" s="13" t="s">
        <v>36</v>
      </c>
      <c r="B25" s="18">
        <v>2199</v>
      </c>
      <c r="C25" s="18">
        <v>1940</v>
      </c>
      <c r="D25" s="18">
        <v>1938</v>
      </c>
      <c r="E25" s="18">
        <v>1877</v>
      </c>
      <c r="F25" s="18">
        <v>1884</v>
      </c>
      <c r="H25" s="165"/>
    </row>
    <row r="26" spans="1:8" x14ac:dyDescent="0.4">
      <c r="A26" s="9" t="s">
        <v>37</v>
      </c>
      <c r="B26" s="10">
        <v>2017</v>
      </c>
      <c r="C26" s="10">
        <v>2018</v>
      </c>
      <c r="D26" s="10">
        <v>2019</v>
      </c>
      <c r="E26" s="10">
        <v>2020</v>
      </c>
      <c r="F26" s="10">
        <v>2021</v>
      </c>
      <c r="H26" s="165"/>
    </row>
    <row r="27" spans="1:8" x14ac:dyDescent="0.4">
      <c r="A27" s="11" t="s">
        <v>38</v>
      </c>
      <c r="B27" s="17"/>
      <c r="C27" s="17"/>
      <c r="D27" s="17"/>
      <c r="E27" s="17"/>
      <c r="F27" s="17"/>
      <c r="H27" s="165"/>
    </row>
    <row r="28" spans="1:8" ht="17.25" x14ac:dyDescent="0.4">
      <c r="A28" s="13" t="s">
        <v>39</v>
      </c>
      <c r="B28" s="18">
        <v>1105</v>
      </c>
      <c r="C28" s="18">
        <v>1068</v>
      </c>
      <c r="D28" s="18">
        <v>1158</v>
      </c>
      <c r="E28" s="18">
        <v>1105</v>
      </c>
      <c r="F28" s="25">
        <v>1111916.6000000001</v>
      </c>
      <c r="H28" s="165"/>
    </row>
    <row r="29" spans="1:8" ht="17.25" x14ac:dyDescent="0.4">
      <c r="A29" s="13" t="s">
        <v>40</v>
      </c>
      <c r="B29" s="18">
        <v>384</v>
      </c>
      <c r="C29" s="18">
        <v>395</v>
      </c>
      <c r="D29" s="18">
        <v>469</v>
      </c>
      <c r="E29" s="18">
        <v>474</v>
      </c>
      <c r="F29" s="25">
        <v>463656.6</v>
      </c>
      <c r="H29" s="165"/>
    </row>
    <row r="30" spans="1:8" ht="17.25" x14ac:dyDescent="0.4">
      <c r="A30" s="13" t="s">
        <v>41</v>
      </c>
      <c r="B30" s="18">
        <v>721</v>
      </c>
      <c r="C30" s="18">
        <v>673</v>
      </c>
      <c r="D30" s="18">
        <v>689</v>
      </c>
      <c r="E30" s="18">
        <v>631</v>
      </c>
      <c r="F30" s="25">
        <v>648260</v>
      </c>
      <c r="H30" s="165"/>
    </row>
    <row r="31" spans="1:8" x14ac:dyDescent="0.4">
      <c r="A31" s="15" t="s">
        <v>42</v>
      </c>
      <c r="B31" s="20">
        <v>104.5</v>
      </c>
      <c r="C31" s="20">
        <v>97.6</v>
      </c>
      <c r="D31" s="20">
        <v>93.5</v>
      </c>
      <c r="E31" s="20">
        <v>67.3</v>
      </c>
      <c r="F31" s="20">
        <v>63.469081347394088</v>
      </c>
      <c r="H31" s="165"/>
    </row>
    <row r="32" spans="1:8" x14ac:dyDescent="0.4">
      <c r="A32" s="11" t="s">
        <v>43</v>
      </c>
      <c r="B32" s="17"/>
      <c r="C32" s="17"/>
      <c r="D32" s="17"/>
      <c r="E32" s="17"/>
      <c r="F32" s="17"/>
    </row>
    <row r="33" spans="1:6" x14ac:dyDescent="0.4">
      <c r="A33" s="13" t="s">
        <v>44</v>
      </c>
      <c r="B33" s="18">
        <v>2607</v>
      </c>
      <c r="C33" s="18">
        <v>2589</v>
      </c>
      <c r="D33" s="18">
        <v>2857</v>
      </c>
      <c r="E33" s="18">
        <v>2536</v>
      </c>
      <c r="F33" s="18">
        <v>2570.8266750000003</v>
      </c>
    </row>
    <row r="34" spans="1:6" x14ac:dyDescent="0.4">
      <c r="A34" s="13" t="s">
        <v>45</v>
      </c>
      <c r="B34" s="18">
        <v>43</v>
      </c>
      <c r="C34" s="18">
        <v>59</v>
      </c>
      <c r="D34" s="18">
        <v>55</v>
      </c>
      <c r="E34" s="18">
        <v>26</v>
      </c>
      <c r="F34" s="18">
        <f>2571-2557</f>
        <v>14</v>
      </c>
    </row>
    <row r="35" spans="1:6" x14ac:dyDescent="0.4">
      <c r="A35" s="11" t="s">
        <v>46</v>
      </c>
      <c r="B35" s="19"/>
      <c r="C35" s="19"/>
      <c r="D35" s="19"/>
      <c r="E35" s="19"/>
      <c r="F35" s="17"/>
    </row>
    <row r="36" spans="1:6" ht="18" x14ac:dyDescent="0.4">
      <c r="A36" s="13" t="s">
        <v>47</v>
      </c>
      <c r="B36" s="18">
        <v>76205</v>
      </c>
      <c r="C36" s="18">
        <v>71714</v>
      </c>
      <c r="D36" s="18">
        <v>68334</v>
      </c>
      <c r="E36" s="18">
        <v>55187.1</v>
      </c>
      <c r="F36" s="18">
        <v>54813</v>
      </c>
    </row>
    <row r="37" spans="1:6" x14ac:dyDescent="0.4">
      <c r="A37" s="13" t="s">
        <v>48</v>
      </c>
      <c r="B37" s="22">
        <v>0.8</v>
      </c>
      <c r="C37" s="22">
        <v>0.01</v>
      </c>
      <c r="D37" s="22">
        <v>0.01</v>
      </c>
      <c r="E37" s="22">
        <v>0.01</v>
      </c>
      <c r="F37" s="22">
        <v>6.7953034767762452E-3</v>
      </c>
    </row>
    <row r="38" spans="1:6" x14ac:dyDescent="0.4">
      <c r="A38" s="15" t="s">
        <v>49</v>
      </c>
      <c r="B38" s="20">
        <v>20.2</v>
      </c>
      <c r="C38" s="20">
        <v>19.3</v>
      </c>
      <c r="D38" s="20">
        <v>16.2</v>
      </c>
      <c r="E38" s="20">
        <v>14.4</v>
      </c>
      <c r="F38" s="20">
        <v>16.971631979909528</v>
      </c>
    </row>
    <row r="39" spans="1:6" x14ac:dyDescent="0.4">
      <c r="A39" s="11" t="s">
        <v>50</v>
      </c>
      <c r="B39" s="17"/>
      <c r="C39" s="17"/>
      <c r="D39" s="17"/>
      <c r="E39" s="17"/>
      <c r="F39" s="17"/>
    </row>
    <row r="40" spans="1:6" ht="18" x14ac:dyDescent="0.4">
      <c r="A40" s="13" t="s">
        <v>47</v>
      </c>
      <c r="B40" s="18">
        <v>16012</v>
      </c>
      <c r="C40" s="18">
        <v>15489</v>
      </c>
      <c r="D40" s="18">
        <v>15520</v>
      </c>
      <c r="E40" s="18">
        <v>15745</v>
      </c>
      <c r="F40" s="18">
        <v>16454</v>
      </c>
    </row>
    <row r="41" spans="1:6" x14ac:dyDescent="0.4">
      <c r="A41" s="13" t="s">
        <v>51</v>
      </c>
      <c r="B41" s="18">
        <v>5673</v>
      </c>
      <c r="C41" s="18">
        <v>5004</v>
      </c>
      <c r="D41" s="18">
        <v>5033</v>
      </c>
      <c r="E41" s="18">
        <v>4843</v>
      </c>
      <c r="F41" s="18">
        <v>4860.8999999999996</v>
      </c>
    </row>
    <row r="42" spans="1:6" x14ac:dyDescent="0.4">
      <c r="A42" s="15" t="s">
        <v>49</v>
      </c>
      <c r="B42" s="23">
        <v>2.8</v>
      </c>
      <c r="C42" s="23">
        <v>2.5</v>
      </c>
      <c r="D42" s="23">
        <v>2.2999999999999998</v>
      </c>
      <c r="E42" s="23">
        <v>1.9</v>
      </c>
      <c r="F42" s="23">
        <v>1.7</v>
      </c>
    </row>
    <row r="43" spans="1:6" x14ac:dyDescent="0.4">
      <c r="A43" s="15" t="s">
        <v>51</v>
      </c>
      <c r="B43" s="23">
        <v>0.9</v>
      </c>
      <c r="C43" s="23">
        <v>0.8</v>
      </c>
      <c r="D43" s="23">
        <v>0.7</v>
      </c>
      <c r="E43" s="23">
        <v>0.5</v>
      </c>
      <c r="F43" s="23">
        <v>0.5</v>
      </c>
    </row>
    <row r="44" spans="1:6" ht="75" customHeight="1" x14ac:dyDescent="0.4">
      <c r="A44" s="209" t="s">
        <v>52</v>
      </c>
      <c r="B44" s="209"/>
      <c r="C44" s="209"/>
      <c r="D44" s="209"/>
      <c r="E44" s="209"/>
      <c r="F44" s="209"/>
    </row>
    <row r="45" spans="1:6" ht="17.25" x14ac:dyDescent="0.4">
      <c r="A45" s="5" t="s">
        <v>839</v>
      </c>
    </row>
    <row r="46" spans="1:6" x14ac:dyDescent="0.4">
      <c r="A46" s="5" t="s">
        <v>849</v>
      </c>
    </row>
  </sheetData>
  <mergeCells count="2">
    <mergeCell ref="A4:D4"/>
    <mergeCell ref="A44:F44"/>
  </mergeCells>
  <phoneticPr fontId="1"/>
  <hyperlinks>
    <hyperlink ref="F1" location="目次!A1" display="目次に戻る"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workbookViewId="0"/>
  </sheetViews>
  <sheetFormatPr defaultColWidth="9" defaultRowHeight="15.75" x14ac:dyDescent="0.4"/>
  <cols>
    <col min="1" max="1" width="18.25" style="5" bestFit="1" customWidth="1"/>
    <col min="2" max="6" width="18.625" style="5" customWidth="1"/>
    <col min="7" max="16384" width="9" style="5"/>
  </cols>
  <sheetData>
    <row r="1" spans="1:6" ht="18.75" x14ac:dyDescent="0.4">
      <c r="D1" s="6"/>
      <c r="E1" s="6"/>
      <c r="F1" s="158" t="s">
        <v>15</v>
      </c>
    </row>
    <row r="2" spans="1:6" ht="19.5" x14ac:dyDescent="0.4">
      <c r="A2" s="7" t="s">
        <v>16</v>
      </c>
    </row>
    <row r="3" spans="1:6" ht="19.5" x14ac:dyDescent="0.4">
      <c r="A3" s="7"/>
    </row>
    <row r="4" spans="1:6" x14ac:dyDescent="0.4">
      <c r="A4" s="210" t="s">
        <v>283</v>
      </c>
      <c r="B4" s="210"/>
      <c r="C4" s="210"/>
      <c r="D4" s="210"/>
      <c r="F4" s="169" t="s">
        <v>856</v>
      </c>
    </row>
    <row r="5" spans="1:6" x14ac:dyDescent="0.4">
      <c r="A5" s="10"/>
      <c r="B5" s="10"/>
      <c r="C5" s="10" t="s">
        <v>296</v>
      </c>
      <c r="D5" s="10" t="s">
        <v>297</v>
      </c>
      <c r="E5" s="10" t="s">
        <v>298</v>
      </c>
      <c r="F5" s="10" t="s">
        <v>186</v>
      </c>
    </row>
    <row r="6" spans="1:6" ht="20.25" x14ac:dyDescent="0.4">
      <c r="A6" s="73" t="s">
        <v>284</v>
      </c>
      <c r="B6" s="72" t="s">
        <v>834</v>
      </c>
      <c r="C6" s="191">
        <v>17046.400000000001</v>
      </c>
      <c r="D6" s="191">
        <v>18575.400000000001</v>
      </c>
      <c r="E6" s="221">
        <v>325721</v>
      </c>
      <c r="F6" s="222">
        <f>SUM(C6:E11)</f>
        <v>409236.59999999992</v>
      </c>
    </row>
    <row r="7" spans="1:6" ht="18.75" x14ac:dyDescent="0.4">
      <c r="A7" s="74"/>
      <c r="B7" s="72" t="s">
        <v>286</v>
      </c>
      <c r="C7" s="191">
        <v>1566.3</v>
      </c>
      <c r="D7" s="191">
        <v>7365.3</v>
      </c>
      <c r="E7" s="221"/>
      <c r="F7" s="222"/>
    </row>
    <row r="8" spans="1:6" ht="18.75" x14ac:dyDescent="0.4">
      <c r="A8" s="74"/>
      <c r="B8" s="72" t="s">
        <v>287</v>
      </c>
      <c r="C8" s="191">
        <v>297.10000000000002</v>
      </c>
      <c r="D8" s="191">
        <v>580.1</v>
      </c>
      <c r="E8" s="221"/>
      <c r="F8" s="222"/>
    </row>
    <row r="9" spans="1:6" ht="18.75" x14ac:dyDescent="0.4">
      <c r="A9" s="74"/>
      <c r="B9" s="72" t="s">
        <v>288</v>
      </c>
      <c r="C9" s="191">
        <v>8.1999999999999993</v>
      </c>
      <c r="D9" s="191">
        <v>122.3</v>
      </c>
      <c r="E9" s="221"/>
      <c r="F9" s="222"/>
    </row>
    <row r="10" spans="1:6" ht="18.75" x14ac:dyDescent="0.4">
      <c r="A10" s="75"/>
      <c r="B10" s="72" t="s">
        <v>506</v>
      </c>
      <c r="C10" s="191">
        <v>18443.3</v>
      </c>
      <c r="D10" s="191">
        <v>320</v>
      </c>
      <c r="E10" s="221"/>
      <c r="F10" s="222"/>
    </row>
    <row r="11" spans="1:6" ht="18.75" x14ac:dyDescent="0.4">
      <c r="A11" s="73" t="s">
        <v>289</v>
      </c>
      <c r="B11" s="72" t="s">
        <v>290</v>
      </c>
      <c r="C11" s="192">
        <v>3770.7</v>
      </c>
      <c r="D11" s="191">
        <v>15420.5</v>
      </c>
      <c r="E11" s="221"/>
      <c r="F11" s="222"/>
    </row>
    <row r="12" spans="1:6" ht="18.75" x14ac:dyDescent="0.4">
      <c r="A12" s="74"/>
      <c r="B12" s="72" t="s">
        <v>291</v>
      </c>
      <c r="C12" s="193" t="s">
        <v>835</v>
      </c>
      <c r="D12" s="193" t="s">
        <v>835</v>
      </c>
      <c r="E12" s="193" t="s">
        <v>835</v>
      </c>
      <c r="F12" s="191">
        <f t="shared" ref="F12:F15" si="0">SUM(C12:E12)</f>
        <v>0</v>
      </c>
    </row>
    <row r="13" spans="1:6" ht="18.75" x14ac:dyDescent="0.4">
      <c r="A13" s="75"/>
      <c r="B13" s="72" t="s">
        <v>292</v>
      </c>
      <c r="C13" s="193" t="s">
        <v>835</v>
      </c>
      <c r="D13" s="193" t="s">
        <v>835</v>
      </c>
      <c r="E13" s="193" t="s">
        <v>835</v>
      </c>
      <c r="F13" s="191">
        <f t="shared" si="0"/>
        <v>0</v>
      </c>
    </row>
    <row r="14" spans="1:6" ht="18.75" x14ac:dyDescent="0.4">
      <c r="A14" s="73" t="s">
        <v>293</v>
      </c>
      <c r="B14" s="72" t="s">
        <v>285</v>
      </c>
      <c r="C14" s="223">
        <v>193606</v>
      </c>
      <c r="D14" s="223"/>
      <c r="E14" s="193" t="s">
        <v>835</v>
      </c>
      <c r="F14" s="191">
        <f>SUM(C14:E14)</f>
        <v>193606</v>
      </c>
    </row>
    <row r="15" spans="1:6" ht="18.75" x14ac:dyDescent="0.4">
      <c r="A15" s="75"/>
      <c r="B15" s="72" t="s">
        <v>294</v>
      </c>
      <c r="C15" s="223" t="s">
        <v>153</v>
      </c>
      <c r="D15" s="223"/>
      <c r="E15" s="193" t="s">
        <v>835</v>
      </c>
      <c r="F15" s="191">
        <f t="shared" si="0"/>
        <v>0</v>
      </c>
    </row>
    <row r="16" spans="1:6" ht="18.75" x14ac:dyDescent="0.4">
      <c r="A16" s="218" t="s">
        <v>295</v>
      </c>
      <c r="B16" s="218"/>
      <c r="C16" s="219">
        <f>SUM(C6:D14)</f>
        <v>277121.59999999998</v>
      </c>
      <c r="D16" s="220"/>
      <c r="E16" s="194">
        <f>SUM(E6:E15)</f>
        <v>325721</v>
      </c>
      <c r="F16" s="194">
        <f>SUM(C16:E16)</f>
        <v>602842.6</v>
      </c>
    </row>
    <row r="17" spans="1:5" x14ac:dyDescent="0.4">
      <c r="A17" s="5" t="s">
        <v>837</v>
      </c>
    </row>
    <row r="18" spans="1:5" x14ac:dyDescent="0.4">
      <c r="A18" s="48" t="s">
        <v>840</v>
      </c>
      <c r="B18" s="48"/>
      <c r="C18" s="48"/>
      <c r="D18" s="48"/>
      <c r="E18" s="48"/>
    </row>
    <row r="19" spans="1:5" x14ac:dyDescent="0.4">
      <c r="A19" s="5" t="s">
        <v>836</v>
      </c>
      <c r="D19" s="166"/>
    </row>
  </sheetData>
  <mergeCells count="7">
    <mergeCell ref="A16:B16"/>
    <mergeCell ref="C16:D16"/>
    <mergeCell ref="A4:D4"/>
    <mergeCell ref="E6:E11"/>
    <mergeCell ref="F6:F11"/>
    <mergeCell ref="C14:D14"/>
    <mergeCell ref="C15:D15"/>
  </mergeCells>
  <phoneticPr fontId="1"/>
  <hyperlinks>
    <hyperlink ref="F1" location="目次!A1" display="目次に戻る"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workbookViewId="0"/>
  </sheetViews>
  <sheetFormatPr defaultColWidth="9" defaultRowHeight="15.75" x14ac:dyDescent="0.4"/>
  <cols>
    <col min="1" max="1" width="38.875" style="5" customWidth="1"/>
    <col min="2" max="2" width="15.375" style="5" customWidth="1"/>
    <col min="3" max="4" width="12.625" style="5" customWidth="1"/>
    <col min="5" max="5" width="12.5" style="5" customWidth="1"/>
    <col min="6" max="16384" width="9" style="5"/>
  </cols>
  <sheetData>
    <row r="1" spans="1:7" ht="18.75" x14ac:dyDescent="0.4">
      <c r="E1" s="158" t="s">
        <v>15</v>
      </c>
    </row>
    <row r="2" spans="1:7" ht="19.5" x14ac:dyDescent="0.4">
      <c r="A2" s="7" t="s">
        <v>16</v>
      </c>
    </row>
    <row r="5" spans="1:7" x14ac:dyDescent="0.4">
      <c r="A5" s="210" t="s">
        <v>205</v>
      </c>
      <c r="B5" s="210"/>
      <c r="C5" s="210"/>
      <c r="D5" s="210"/>
      <c r="E5" s="210"/>
    </row>
    <row r="6" spans="1:7" x14ac:dyDescent="0.4">
      <c r="A6" s="10" t="s">
        <v>129</v>
      </c>
      <c r="B6" s="10" t="s">
        <v>132</v>
      </c>
      <c r="C6" s="43">
        <v>2019</v>
      </c>
      <c r="D6" s="43">
        <v>2020</v>
      </c>
      <c r="E6" s="43">
        <v>2021</v>
      </c>
    </row>
    <row r="7" spans="1:7" ht="17.25" x14ac:dyDescent="0.4">
      <c r="A7" s="13" t="s">
        <v>855</v>
      </c>
      <c r="B7" s="24">
        <v>19936</v>
      </c>
      <c r="C7" s="24">
        <v>20208</v>
      </c>
      <c r="D7" s="24">
        <v>20435.3</v>
      </c>
      <c r="E7" s="24">
        <v>20817</v>
      </c>
      <c r="G7" s="86"/>
    </row>
    <row r="8" spans="1:7" ht="17.25" x14ac:dyDescent="0.4">
      <c r="A8" s="13" t="s">
        <v>131</v>
      </c>
      <c r="B8" s="24">
        <v>38781</v>
      </c>
      <c r="C8" s="24">
        <v>35916</v>
      </c>
      <c r="D8" s="24">
        <v>34751.800000000003</v>
      </c>
      <c r="E8" s="24">
        <v>33995.899999999994</v>
      </c>
    </row>
    <row r="9" spans="1:7" x14ac:dyDescent="0.4">
      <c r="A9" s="49" t="s">
        <v>850</v>
      </c>
      <c r="B9" s="50">
        <v>0.20300000000000001</v>
      </c>
      <c r="C9" s="50">
        <v>0.19800000000000001</v>
      </c>
      <c r="D9" s="50">
        <v>0.189</v>
      </c>
      <c r="E9" s="50">
        <v>0.182</v>
      </c>
    </row>
    <row r="10" spans="1:7" x14ac:dyDescent="0.4">
      <c r="A10" s="5" t="s">
        <v>133</v>
      </c>
    </row>
    <row r="11" spans="1:7" x14ac:dyDescent="0.4">
      <c r="A11" s="5" t="s">
        <v>134</v>
      </c>
    </row>
    <row r="13" spans="1:7" x14ac:dyDescent="0.4">
      <c r="B13" s="86"/>
      <c r="E13" s="86"/>
    </row>
    <row r="14" spans="1:7" x14ac:dyDescent="0.4">
      <c r="E14" s="189"/>
    </row>
    <row r="15" spans="1:7" x14ac:dyDescent="0.4">
      <c r="E15" s="190"/>
    </row>
  </sheetData>
  <mergeCells count="1">
    <mergeCell ref="A5:E5"/>
  </mergeCells>
  <phoneticPr fontId="1"/>
  <hyperlinks>
    <hyperlink ref="E1" location="目次!A1" display="目次に戻る"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目次</vt:lpstr>
      <vt:lpstr>環境1.環境に関する認証取得状況</vt:lpstr>
      <vt:lpstr>環境2.食品廃棄物の再生利用実績	</vt:lpstr>
      <vt:lpstr>環境3.PRTR法等届出対象化学物質</vt:lpstr>
      <vt:lpstr>環境4.容器包装の再商品化義務量</vt:lpstr>
      <vt:lpstr>環境5.環境会計</vt:lpstr>
      <vt:lpstr>環境6.環境負荷の全体像</vt:lpstr>
      <vt:lpstr>環境7.2021 年度のCO2 排出量</vt:lpstr>
      <vt:lpstr>環境8.CO2排出量（スコープ1・2）</vt:lpstr>
      <vt:lpstr>環境9.エネルギー使用量（スコープ1・2）</vt:lpstr>
      <vt:lpstr>環境10.スコープ3排出量</vt:lpstr>
      <vt:lpstr>環境11.物流部門のCO2、NOx、燃料排出量</vt:lpstr>
      <vt:lpstr>環境12.販売用資機材新規導入状況</vt:lpstr>
      <vt:lpstr>環境13.特定プラスチック使用製品提供量の推移</vt:lpstr>
      <vt:lpstr>環境14.水リスク評価結果</vt:lpstr>
      <vt:lpstr>環境15.水リスク調査コスト</vt:lpstr>
      <vt:lpstr>環境16.海外生産拠点における水の定量データ</vt:lpstr>
      <vt:lpstr>環境17.国内生産拠点における水の定量データ</vt:lpstr>
      <vt:lpstr>環境18.水使用量</vt:lpstr>
      <vt:lpstr>環境19. 廃棄物排出量</vt:lpstr>
      <vt:lpstr>環境20.種類別廃棄物排出量と再資源化率</vt:lpstr>
      <vt:lpstr>環境21. 生産拠点における生物多様性</vt:lpstr>
      <vt:lpstr>環境22.地域別サイトレポート（海外）</vt:lpstr>
      <vt:lpstr>環境23.国内サイトレポート</vt:lpstr>
      <vt:lpstr>社会1. 低カロリー商品乳製品売上金額比率</vt:lpstr>
      <vt:lpstr>社会2.コミュニティ投資額</vt:lpstr>
      <vt:lpstr>社会3.CSR調達アンケート・スコアごとの取引先数</vt:lpstr>
      <vt:lpstr>社会4.グリーン購入率</vt:lpstr>
      <vt:lpstr>社会5.原材料の地元調達比率</vt:lpstr>
      <vt:lpstr>社会6.人権啓発研修</vt:lpstr>
      <vt:lpstr>社会7.品質に関する認証取得</vt:lpstr>
      <vt:lpstr>社会8.ご相談の件数と内訳</vt:lpstr>
      <vt:lpstr>社会9.ヤクルト本社の人材データ</vt:lpstr>
      <vt:lpstr>社会10.海外ヤクルトグループの人材データ</vt:lpstr>
      <vt:lpstr>社会11.女性管理職比率の推移</vt:lpstr>
      <vt:lpstr>社会12.障がい者雇用率の推移</vt:lpstr>
      <vt:lpstr>社会13.定年退職時における継続雇用率</vt:lpstr>
      <vt:lpstr>社会14.年次有給休暇の取得率と月間平均残業時間</vt:lpstr>
      <vt:lpstr>社会15. 育児休業取得率の推移</vt:lpstr>
      <vt:lpstr>社会16. 労働災害度数率・強度率</vt:lpstr>
      <vt:lpstr>社会17.代田イズム研修会</vt:lpstr>
      <vt:lpstr>社会18.研修受講時間・費用</vt:lpstr>
      <vt:lpstr>社会19.初任給と最低賃金との比較</vt:lpstr>
      <vt:lpstr>ガバナンス1.組織形態</vt:lpstr>
      <vt:lpstr>ガバナンス2.各組織体の開催状況</vt:lpstr>
      <vt:lpstr>ガバナンス3.監査役会における報告内訳</vt:lpstr>
      <vt:lpstr>ガバナンス4.役員報酬</vt:lpstr>
      <vt:lpstr>ガバナンス5.内部通報制度利用実績</vt:lpstr>
      <vt:lpstr>ガバナンス6.各種研修</vt:lpstr>
      <vt:lpstr>ガバナンス7.安否確認システムの訓練参加率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新井 駿輔</cp:lastModifiedBy>
  <dcterms:created xsi:type="dcterms:W3CDTF">2022-08-31T05:27:56Z</dcterms:created>
  <dcterms:modified xsi:type="dcterms:W3CDTF">2023-02-10T03:50:44Z</dcterms:modified>
</cp:coreProperties>
</file>