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ZZ309585\Desktop\"/>
    </mc:Choice>
  </mc:AlternateContent>
  <bookViews>
    <workbookView xWindow="-108" yWindow="-108" windowWidth="19416" windowHeight="10416"/>
  </bookViews>
  <sheets>
    <sheet name="Contents" sheetId="1" r:id="rId1"/>
    <sheet name="E1. Environmental certification" sheetId="4" r:id="rId2"/>
    <sheet name="E2.Food loss and waste recycl_x0009_" sheetId="5" r:id="rId3"/>
    <sheet name="E3.PRTR Act etc." sheetId="7" r:id="rId4"/>
    <sheet name="E4.Packaging recycling" sheetId="8" r:id="rId5"/>
    <sheet name="E5.Economic accounting" sheetId="3" r:id="rId6"/>
    <sheet name="E6.Environmental impacts" sheetId="2" r:id="rId7"/>
    <sheet name="E7.CO2 emissions in FY2021" sheetId="9" r:id="rId8"/>
    <sheet name="E8.CO2 emissions (Scope1+2)" sheetId="10" r:id="rId9"/>
    <sheet name="E9.Energy use (Scope1+2)" sheetId="11" r:id="rId10"/>
    <sheet name="E10.Scope 3" sheetId="12" r:id="rId11"/>
    <sheet name="E11.CO2, NOx, fuel - logistics" sheetId="13" r:id="rId12"/>
    <sheet name="E12.ecofriendly sales equipmet" sheetId="14" r:id="rId13"/>
    <sheet name="E13.plastic-containing products" sheetId="15" r:id="rId14"/>
    <sheet name="E14.Water risk evaluation" sheetId="16" r:id="rId15"/>
    <sheet name="E15.Water risk survey cost" sheetId="17" r:id="rId16"/>
    <sheet name="E16.Water data outside Japan" sheetId="18" r:id="rId17"/>
    <sheet name="E17.Water data in Japan_x0009_" sheetId="19" r:id="rId18"/>
    <sheet name="E18.Water used" sheetId="20" r:id="rId19"/>
    <sheet name="E19. Waste generated" sheetId="21" r:id="rId20"/>
    <sheet name="E20.Waste type recycling rates" sheetId="22" r:id="rId21"/>
    <sheet name="E21. Biodiversity" sheetId="23" r:id="rId22"/>
    <sheet name="E22.Business site reports" sheetId="24" r:id="rId23"/>
    <sheet name="E23.Japanese business site" sheetId="25" r:id="rId24"/>
    <sheet name="S1. Low-calorie products" sheetId="26" r:id="rId25"/>
    <sheet name="S2.Community investment " sheetId="27" r:id="rId26"/>
    <sheet name="S3.CSR procurement survey" sheetId="38" r:id="rId27"/>
    <sheet name="S4.Green procurement ratio" sheetId="39" r:id="rId28"/>
    <sheet name="S5.Locally-procured" sheetId="40" r:id="rId29"/>
    <sheet name="S6.Human rights" sheetId="29" r:id="rId30"/>
    <sheet name="S7.Social certification" sheetId="28" r:id="rId31"/>
    <sheet name="S8.Customer consultation" sheetId="41" r:id="rId32"/>
    <sheet name="S9.Yakult Honsha-Humanresources" sheetId="31" r:id="rId33"/>
    <sheet name="S10.Outside Japan-Humanresource" sheetId="32" r:id="rId34"/>
    <sheet name="S11.Female managers " sheetId="33" r:id="rId35"/>
    <sheet name="S12.Employees with disabilitie" sheetId="34" r:id="rId36"/>
    <sheet name="S13.Continuous employment" sheetId="35" r:id="rId37"/>
    <sheet name="S14.Paid holidays,overtime hour" sheetId="36" r:id="rId38"/>
    <sheet name="S15. Taking parental leave" sheetId="42" r:id="rId39"/>
    <sheet name="S16. Work accident frequency" sheetId="43" r:id="rId40"/>
    <sheet name="S17.Shirota-ism Workshops" sheetId="44" r:id="rId41"/>
    <sheet name="S18.Training time and cost" sheetId="30" r:id="rId42"/>
    <sheet name="S19.starting salaries" sheetId="37" r:id="rId43"/>
    <sheet name="G1.Governance organization" sheetId="45" r:id="rId44"/>
    <sheet name="G2.Frequency of meetings" sheetId="46" r:id="rId45"/>
    <sheet name="G3.Number of audit reports" sheetId="47" r:id="rId46"/>
    <sheet name="G4.Remuneration of officers" sheetId="48" r:id="rId47"/>
    <sheet name="G5.Internal reporting system" sheetId="49" r:id="rId48"/>
    <sheet name="G6.Training" sheetId="50" r:id="rId49"/>
    <sheet name="G7.BCP" sheetId="51" r:id="rId50"/>
  </sheet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6" i="9" l="1"/>
  <c r="P18" i="22" l="1"/>
  <c r="F6" i="9" l="1"/>
  <c r="F14" i="9"/>
  <c r="J34" i="18" l="1"/>
  <c r="P17" i="22" l="1"/>
  <c r="P16" i="22"/>
  <c r="P15" i="22"/>
  <c r="P14" i="22"/>
  <c r="P13" i="22"/>
  <c r="P12" i="22"/>
  <c r="P11" i="22"/>
  <c r="P10" i="22"/>
  <c r="P9" i="22"/>
  <c r="P8" i="22"/>
  <c r="P7" i="22"/>
  <c r="E16" i="9" l="1"/>
  <c r="F16" i="9" s="1"/>
  <c r="F15" i="9"/>
  <c r="F13" i="9"/>
  <c r="F12" i="9"/>
  <c r="N34" i="18" l="1"/>
  <c r="M34" i="18"/>
  <c r="L34" i="18"/>
  <c r="K34" i="18"/>
  <c r="I34" i="18"/>
  <c r="H34" i="18"/>
  <c r="G34" i="18"/>
  <c r="F34" i="18"/>
  <c r="E34" i="18"/>
  <c r="D34" i="18"/>
  <c r="C34" i="18"/>
  <c r="O34" i="18" s="1"/>
  <c r="O33" i="18"/>
  <c r="O32" i="18"/>
  <c r="O31" i="18"/>
  <c r="O30" i="18"/>
  <c r="O29" i="18"/>
  <c r="O28" i="18"/>
  <c r="O27" i="18"/>
  <c r="O26" i="18"/>
  <c r="O25" i="18"/>
  <c r="O24" i="18"/>
  <c r="O23" i="18"/>
  <c r="O22" i="18"/>
  <c r="O21" i="18"/>
  <c r="O20" i="18"/>
  <c r="O19" i="18"/>
  <c r="O18" i="18"/>
  <c r="O17" i="18"/>
  <c r="O16" i="18"/>
  <c r="O15" i="18"/>
  <c r="O14" i="18"/>
  <c r="O13" i="18"/>
  <c r="O12" i="18"/>
  <c r="O11" i="18"/>
  <c r="O10" i="18"/>
  <c r="O9" i="18"/>
  <c r="E7" i="13" l="1"/>
  <c r="D7" i="13"/>
  <c r="C7" i="13"/>
  <c r="B7" i="13"/>
  <c r="F34" i="2" l="1"/>
  <c r="F12" i="2"/>
  <c r="F7" i="2"/>
  <c r="E12" i="2" l="1"/>
  <c r="D12" i="2"/>
  <c r="C12" i="2"/>
  <c r="B12" i="2"/>
  <c r="E7" i="2"/>
  <c r="D7" i="2"/>
  <c r="C7" i="2"/>
  <c r="B7" i="2"/>
</calcChain>
</file>

<file path=xl/sharedStrings.xml><?xml version="1.0" encoding="utf-8"?>
<sst xmlns="http://schemas.openxmlformats.org/spreadsheetml/2006/main" count="1165" uniqueCount="791">
  <si>
    <t>INPUT</t>
    <phoneticPr fontId="1"/>
  </si>
  <si>
    <t>OUTPUT</t>
    <phoneticPr fontId="1"/>
  </si>
  <si>
    <t>NOx（t）</t>
    <phoneticPr fontId="1"/>
  </si>
  <si>
    <r>
      <t>10</t>
    </r>
    <r>
      <rPr>
        <vertAlign val="superscript"/>
        <sz val="11"/>
        <color theme="1"/>
        <rFont val="Meiryo UI"/>
        <family val="3"/>
        <charset val="128"/>
      </rPr>
      <t>※</t>
    </r>
    <phoneticPr fontId="1"/>
  </si>
  <si>
    <t>○</t>
    <phoneticPr fontId="1"/>
  </si>
  <si>
    <t>◯</t>
  </si>
  <si>
    <t>年度</t>
    <phoneticPr fontId="1"/>
  </si>
  <si>
    <t>―</t>
  </si>
  <si>
    <t>東京物流センターCO2排出量（スコープ2）（t-CO2）</t>
    <rPh sb="0" eb="2">
      <t>トウキョウ</t>
    </rPh>
    <rPh sb="2" eb="4">
      <t>ブツリュウ</t>
    </rPh>
    <rPh sb="11" eb="14">
      <t>ハイシュツリョウ</t>
    </rPh>
    <phoneticPr fontId="1"/>
  </si>
  <si>
    <r>
      <t>物流子会社CO</t>
    </r>
    <r>
      <rPr>
        <vertAlign val="subscript"/>
        <sz val="11"/>
        <color theme="1"/>
        <rFont val="Meiryo UI"/>
        <family val="3"/>
        <charset val="128"/>
      </rPr>
      <t>2</t>
    </r>
    <r>
      <rPr>
        <sz val="11"/>
        <color theme="1"/>
        <rFont val="Meiryo UI"/>
        <family val="3"/>
        <charset val="128"/>
      </rPr>
      <t>排出量（t-CO</t>
    </r>
    <r>
      <rPr>
        <vertAlign val="subscript"/>
        <sz val="11"/>
        <color theme="1"/>
        <rFont val="Meiryo UI"/>
        <family val="3"/>
        <charset val="128"/>
      </rPr>
      <t>2</t>
    </r>
    <r>
      <rPr>
        <sz val="11"/>
        <color theme="1"/>
        <rFont val="Meiryo UI"/>
        <family val="3"/>
        <charset val="128"/>
      </rPr>
      <t>）</t>
    </r>
    <phoneticPr fontId="1"/>
  </si>
  <si>
    <r>
      <t>その他CO</t>
    </r>
    <r>
      <rPr>
        <vertAlign val="subscript"/>
        <sz val="11"/>
        <color theme="1"/>
        <rFont val="Meiryo UI"/>
        <family val="3"/>
        <charset val="128"/>
      </rPr>
      <t>2</t>
    </r>
    <r>
      <rPr>
        <sz val="11"/>
        <color theme="1"/>
        <rFont val="Meiryo UI"/>
        <family val="3"/>
        <charset val="128"/>
      </rPr>
      <t>排出量（t-CO</t>
    </r>
    <r>
      <rPr>
        <vertAlign val="subscript"/>
        <sz val="11"/>
        <color theme="1"/>
        <rFont val="Meiryo UI"/>
        <family val="3"/>
        <charset val="128"/>
      </rPr>
      <t>2</t>
    </r>
    <r>
      <rPr>
        <sz val="11"/>
        <color theme="1"/>
        <rFont val="Meiryo UI"/>
        <family val="3"/>
        <charset val="128"/>
      </rPr>
      <t>）</t>
    </r>
    <phoneticPr fontId="1"/>
  </si>
  <si>
    <t>原料液輸送CO2排出量</t>
    <rPh sb="0" eb="2">
      <t>ゲンリョウ</t>
    </rPh>
    <rPh sb="2" eb="3">
      <t>エキ</t>
    </rPh>
    <rPh sb="3" eb="5">
      <t>ユソウ</t>
    </rPh>
    <rPh sb="8" eb="11">
      <t>ハイシュツリョウ</t>
    </rPh>
    <phoneticPr fontId="1"/>
  </si>
  <si>
    <t>―</t>
    <phoneticPr fontId="1"/>
  </si>
  <si>
    <r>
      <t>0</t>
    </r>
    <r>
      <rPr>
        <vertAlign val="superscript"/>
        <sz val="11"/>
        <color theme="1"/>
        <rFont val="Meiryo UI"/>
        <family val="3"/>
        <charset val="128"/>
      </rPr>
      <t>※</t>
    </r>
    <phoneticPr fontId="1"/>
  </si>
  <si>
    <t>ー</t>
    <phoneticPr fontId="1"/>
  </si>
  <si>
    <r>
      <t>CO</t>
    </r>
    <r>
      <rPr>
        <vertAlign val="subscript"/>
        <sz val="11"/>
        <color theme="1"/>
        <rFont val="Meiryo UI"/>
        <family val="3"/>
        <charset val="128"/>
      </rPr>
      <t>2</t>
    </r>
    <r>
      <rPr>
        <sz val="11"/>
        <color theme="1"/>
        <rFont val="Meiryo UI"/>
        <family val="3"/>
        <charset val="128"/>
      </rPr>
      <t>（t）</t>
    </r>
    <phoneticPr fontId="1"/>
  </si>
  <si>
    <t>SOx（t）</t>
  </si>
  <si>
    <t>BOD（t）</t>
  </si>
  <si>
    <t>HACCP</t>
    <phoneticPr fontId="1"/>
  </si>
  <si>
    <t>ISO 9001</t>
    <phoneticPr fontId="1"/>
  </si>
  <si>
    <t>ISO 22000</t>
    <phoneticPr fontId="1"/>
  </si>
  <si>
    <t>FSSC 22000</t>
    <phoneticPr fontId="1"/>
  </si>
  <si>
    <t>GMP</t>
    <phoneticPr fontId="1"/>
  </si>
  <si>
    <t>Halal</t>
    <phoneticPr fontId="1"/>
  </si>
  <si>
    <t>SQF</t>
    <phoneticPr fontId="1"/>
  </si>
  <si>
    <r>
      <t>10</t>
    </r>
    <r>
      <rPr>
        <vertAlign val="superscript"/>
        <sz val="11"/>
        <color theme="1"/>
        <rFont val="Meiryo UI"/>
        <family val="3"/>
        <charset val="128"/>
      </rPr>
      <t>※1</t>
    </r>
    <phoneticPr fontId="1"/>
  </si>
  <si>
    <r>
      <t>10</t>
    </r>
    <r>
      <rPr>
        <vertAlign val="superscript"/>
        <sz val="11"/>
        <color theme="1"/>
        <rFont val="Meiryo UI"/>
        <family val="3"/>
        <charset val="128"/>
      </rPr>
      <t>※2</t>
    </r>
    <phoneticPr fontId="1"/>
  </si>
  <si>
    <r>
      <t>2</t>
    </r>
    <r>
      <rPr>
        <vertAlign val="superscript"/>
        <sz val="11"/>
        <color theme="1"/>
        <rFont val="Meiryo UI"/>
        <family val="3"/>
        <charset val="128"/>
      </rPr>
      <t>※3</t>
    </r>
    <phoneticPr fontId="1"/>
  </si>
  <si>
    <t>ISO 45001</t>
    <phoneticPr fontId="1"/>
  </si>
  <si>
    <t>N/A</t>
  </si>
  <si>
    <r>
      <t>2017</t>
    </r>
    <r>
      <rPr>
        <vertAlign val="superscript"/>
        <sz val="11"/>
        <color theme="1"/>
        <rFont val="Meiryo UI"/>
        <family val="3"/>
        <charset val="128"/>
      </rPr>
      <t>※1</t>
    </r>
    <phoneticPr fontId="1"/>
  </si>
  <si>
    <r>
      <t>2018</t>
    </r>
    <r>
      <rPr>
        <vertAlign val="superscript"/>
        <sz val="11"/>
        <color theme="1"/>
        <rFont val="Meiryo UI"/>
        <family val="3"/>
        <charset val="128"/>
      </rPr>
      <t>※2</t>
    </r>
    <phoneticPr fontId="1"/>
  </si>
  <si>
    <r>
      <t>2019</t>
    </r>
    <r>
      <rPr>
        <vertAlign val="superscript"/>
        <sz val="11"/>
        <color theme="1"/>
        <rFont val="Meiryo UI"/>
        <family val="3"/>
        <charset val="128"/>
      </rPr>
      <t>※3</t>
    </r>
    <phoneticPr fontId="1"/>
  </si>
  <si>
    <r>
      <t>2020</t>
    </r>
    <r>
      <rPr>
        <vertAlign val="superscript"/>
        <sz val="11"/>
        <color theme="1"/>
        <rFont val="Meiryo UI"/>
        <family val="3"/>
        <charset val="128"/>
      </rPr>
      <t>※4</t>
    </r>
    <phoneticPr fontId="1"/>
  </si>
  <si>
    <r>
      <t>2021</t>
    </r>
    <r>
      <rPr>
        <vertAlign val="superscript"/>
        <sz val="11"/>
        <color theme="1"/>
        <rFont val="Meiryo UI"/>
        <family val="3"/>
        <charset val="128"/>
      </rPr>
      <t>※5</t>
    </r>
    <phoneticPr fontId="1"/>
  </si>
  <si>
    <t>―</t>
    <phoneticPr fontId="1"/>
  </si>
  <si>
    <t>―</t>
    <phoneticPr fontId="1"/>
  </si>
  <si>
    <t>Environmental data</t>
    <phoneticPr fontId="1"/>
  </si>
  <si>
    <t>Social data</t>
    <phoneticPr fontId="1"/>
  </si>
  <si>
    <t>Governance data</t>
    <phoneticPr fontId="1"/>
  </si>
  <si>
    <t>Food loss and waste recycling results</t>
    <phoneticPr fontId="1"/>
  </si>
  <si>
    <t xml:space="preserve">Substances used by the Yakult Central Institute </t>
    <phoneticPr fontId="1"/>
  </si>
  <si>
    <t>Container and packaging obligatory recycling volume</t>
    <phoneticPr fontId="1"/>
  </si>
  <si>
    <t>CO2 emissions in fiscal 2021</t>
    <phoneticPr fontId="1"/>
  </si>
  <si>
    <t>CO2 emissions and CO2 emissions per production unit by Yakult Honsha plants and bottling companies (Scope 1 + Scope 2)</t>
    <phoneticPr fontId="1"/>
  </si>
  <si>
    <t>Energy use per production unit by Yakult Honsha plants and bottling companies (Scope 1 + Scope 2)</t>
    <phoneticPr fontId="1"/>
  </si>
  <si>
    <t>Scope 3 emissions (Fiscal 2021)</t>
    <phoneticPr fontId="1"/>
  </si>
  <si>
    <t>Introduction of environment-friendly sales equipment</t>
    <phoneticPr fontId="1"/>
  </si>
  <si>
    <t>Amount of specified plastic-containing products distributed</t>
    <phoneticPr fontId="1"/>
  </si>
  <si>
    <t>Water risk assessment in areas with production bases</t>
    <phoneticPr fontId="1"/>
  </si>
  <si>
    <t>Water risk survey cost</t>
    <phoneticPr fontId="1"/>
  </si>
  <si>
    <t>Water data at production bases outside Japan</t>
    <phoneticPr fontId="1"/>
  </si>
  <si>
    <t>Water data at production bases in Japan</t>
    <phoneticPr fontId="1"/>
  </si>
  <si>
    <t>Water used at Yakult Honsha plants and bottling companies and use per production unit</t>
    <phoneticPr fontId="1"/>
  </si>
  <si>
    <t>Waste generated and recycling rates by waste type at Yakult Honsha plants and bottling companies</t>
    <phoneticPr fontId="1"/>
  </si>
  <si>
    <t>Trends in waste generated at Yakult Honsha plants and bottling companies</t>
    <phoneticPr fontId="1"/>
  </si>
  <si>
    <t>Business site reports for each region</t>
    <phoneticPr fontId="1"/>
  </si>
  <si>
    <t>Japan business site reports</t>
    <phoneticPr fontId="1"/>
  </si>
  <si>
    <t>Assessment of biodiversity around production bases</t>
    <phoneticPr fontId="1"/>
  </si>
  <si>
    <t>Environmental impacts of business activities (From production through delivery)</t>
    <phoneticPr fontId="1"/>
  </si>
  <si>
    <t>CO2 emissions from logistics / Logistics diesel fuel use and NOx emissions (fiscal 2021)</t>
    <phoneticPr fontId="1"/>
  </si>
  <si>
    <t>Yakult CSR Report 2022 ESG data</t>
    <phoneticPr fontId="1"/>
  </si>
  <si>
    <t>Low-calorie dairy products: Percentage of sales (fiscal 2021)</t>
    <phoneticPr fontId="1"/>
  </si>
  <si>
    <t>Community investment (social contribution activities)</t>
    <phoneticPr fontId="1"/>
  </si>
  <si>
    <t>CSR procurement survey / Number of business partners by score (July, 2021)</t>
    <phoneticPr fontId="1"/>
  </si>
  <si>
    <t>Green procurement ratio</t>
    <phoneticPr fontId="1"/>
  </si>
  <si>
    <t>Locally-procured raw materials (Fiscal 2021)</t>
    <phoneticPr fontId="1"/>
  </si>
  <si>
    <t>Certifications acquired for product quality</t>
    <phoneticPr fontId="1"/>
  </si>
  <si>
    <t>Human rights awareness training</t>
    <phoneticPr fontId="1"/>
  </si>
  <si>
    <t>Customer consultations (Customer Support Center)</t>
    <phoneticPr fontId="1"/>
  </si>
  <si>
    <t>Human resources data (Yakult Honsha)</t>
    <phoneticPr fontId="1"/>
  </si>
  <si>
    <t>Yakult Group companies outside Japan (As of December 2021)</t>
    <phoneticPr fontId="1"/>
  </si>
  <si>
    <t>Number and ratio of female managers (Within Yakult Honsha and business sites outside Japan)</t>
    <phoneticPr fontId="1"/>
  </si>
  <si>
    <t>Rate of employees with disabilities (Within Yakult Honsha and business sites outside Japan)</t>
    <phoneticPr fontId="1"/>
  </si>
  <si>
    <t>Rate of continuous employment at retirement age (Yakult Honsha)</t>
    <phoneticPr fontId="1"/>
  </si>
  <si>
    <t>Annual paid leave usage rate and average overtime hours per month (per person) (Yakult Honsha)</t>
    <phoneticPr fontId="1"/>
  </si>
  <si>
    <t>Number of employees taking parental leave (Yakult Honsha)</t>
    <phoneticPr fontId="1"/>
  </si>
  <si>
    <t>Work accident frequency rate and severity rate (Yakult Honsha)</t>
    <phoneticPr fontId="1"/>
  </si>
  <si>
    <t>Shirota-ism Workshops: Numbers of workshops and participants (Yakult Honsha)</t>
    <phoneticPr fontId="1"/>
  </si>
  <si>
    <t>Hours of training time and cost per person (Yakult Honsha)</t>
    <phoneticPr fontId="1"/>
  </si>
  <si>
    <t>Comparison of starting salaries and minimum wage (fiscal 2021)</t>
    <phoneticPr fontId="1"/>
  </si>
  <si>
    <t>Governance organization</t>
    <phoneticPr fontId="1"/>
  </si>
  <si>
    <t>Frequency of meetings</t>
    <phoneticPr fontId="1"/>
  </si>
  <si>
    <t>Number of audit reports</t>
    <phoneticPr fontId="1"/>
  </si>
  <si>
    <t>Remuneration of officers</t>
    <phoneticPr fontId="1"/>
  </si>
  <si>
    <t>Use of internal reporting system in the last five years (Yakult Honsha)</t>
    <phoneticPr fontId="1"/>
  </si>
  <si>
    <t>BCP drill participation rate</t>
    <phoneticPr fontId="1"/>
  </si>
  <si>
    <t>Training</t>
    <phoneticPr fontId="1"/>
  </si>
  <si>
    <t>Contents</t>
    <phoneticPr fontId="1"/>
  </si>
  <si>
    <t>Environmental data</t>
  </si>
  <si>
    <t>Certified sites</t>
    <phoneticPr fontId="1"/>
  </si>
  <si>
    <t>Certification rate</t>
    <phoneticPr fontId="1"/>
  </si>
  <si>
    <t>Yakult Central Institute</t>
    <phoneticPr fontId="1"/>
  </si>
  <si>
    <t>Marketing companies in Japan (101 in
total)</t>
    <phoneticPr fontId="1"/>
  </si>
  <si>
    <t>Plants outside Japan (27 sites in total)</t>
    <phoneticPr fontId="1"/>
  </si>
  <si>
    <t xml:space="preserve">* Includes branches that have acquired the certification
</t>
    <phoneticPr fontId="1"/>
  </si>
  <si>
    <t>●Fiscal 2021</t>
    <phoneticPr fontId="1"/>
  </si>
  <si>
    <t>●Fiscal 2020</t>
    <phoneticPr fontId="1"/>
  </si>
  <si>
    <t>●Fiscal 2017</t>
    <phoneticPr fontId="1"/>
  </si>
  <si>
    <t>●Fiscal 2018</t>
    <phoneticPr fontId="1"/>
  </si>
  <si>
    <t>●Fiscal 2019</t>
    <phoneticPr fontId="1"/>
  </si>
  <si>
    <t>Chemical</t>
    <phoneticPr fontId="1"/>
  </si>
  <si>
    <t>Amount handled
(kg/year)</t>
    <phoneticPr fontId="1"/>
  </si>
  <si>
    <t>Amount released
(kg/year)</t>
    <phoneticPr fontId="1"/>
  </si>
  <si>
    <t>Amount transferred
(kg/year)</t>
    <phoneticPr fontId="1"/>
  </si>
  <si>
    <t>PRTR Act</t>
    <phoneticPr fontId="1"/>
  </si>
  <si>
    <t>Tokyo
Metropolitan
Ordinance</t>
    <phoneticPr fontId="1"/>
  </si>
  <si>
    <t>Chloroform</t>
    <phoneticPr fontId="1"/>
  </si>
  <si>
    <t>Ethyl acetate</t>
    <phoneticPr fontId="1"/>
  </si>
  <si>
    <t>Hexane</t>
    <phoneticPr fontId="1"/>
  </si>
  <si>
    <t>Methanol</t>
    <phoneticPr fontId="1"/>
  </si>
  <si>
    <t>Acetone</t>
    <phoneticPr fontId="1"/>
  </si>
  <si>
    <t>Sulfuric acid</t>
  </si>
  <si>
    <t>* Subject to reporting requirements based on the PRTR Act and the Tokyo Metropolitan Ordinance on Environmental Preservation.
* The chemicals are primarily used as reaction solvents and extraction solvents. Sulfuric acid is used to adjust pH, etc.
   The figures stated above were reported to the government and Tokyo officials.</t>
    <phoneticPr fontId="1"/>
  </si>
  <si>
    <t>Note 1: S ubject to reporting requirements based on the PRTR Act and the Tokyo Metropolitan Ordinance on Environmental Preservation.
Note 2: The chemicals are primarily used as reaction solvents and extraction solvents. Sulfuric acid is used to adjust pH, etc.
The figures stated above were reported to the government and Tokyo officials.</t>
    <phoneticPr fontId="1"/>
  </si>
  <si>
    <t>Sulfuric acid</t>
    <phoneticPr fontId="1"/>
  </si>
  <si>
    <t>Container and packaging type</t>
    <phoneticPr fontId="1"/>
  </si>
  <si>
    <t>Glass bottles (t)</t>
  </si>
  <si>
    <t>PET plastic bottles (t)</t>
    <phoneticPr fontId="1"/>
  </si>
  <si>
    <t>Plastic containers and packaging (t)</t>
    <phoneticPr fontId="1"/>
  </si>
  <si>
    <t>Paper containers and packaging (t)</t>
    <phoneticPr fontId="1"/>
  </si>
  <si>
    <t>Total</t>
    <phoneticPr fontId="1"/>
  </si>
  <si>
    <t>●Economic accounting results</t>
    <phoneticPr fontId="1"/>
  </si>
  <si>
    <t>FY2017</t>
    <phoneticPr fontId="1"/>
  </si>
  <si>
    <t>FY2018</t>
    <phoneticPr fontId="1"/>
  </si>
  <si>
    <t>FY2019</t>
    <phoneticPr fontId="1"/>
  </si>
  <si>
    <t>FY2020</t>
    <phoneticPr fontId="1"/>
  </si>
  <si>
    <t>FY2021</t>
    <phoneticPr fontId="1"/>
  </si>
  <si>
    <t>Item</t>
    <phoneticPr fontId="1"/>
  </si>
  <si>
    <t>Main activities</t>
    <phoneticPr fontId="1"/>
  </si>
  <si>
    <t>Investment</t>
    <phoneticPr fontId="1"/>
  </si>
  <si>
    <t>Expense</t>
    <phoneticPr fontId="1"/>
  </si>
  <si>
    <t>(millions of yen)</t>
  </si>
  <si>
    <t>(millions of yen)</t>
    <phoneticPr fontId="1"/>
  </si>
  <si>
    <t>(1) Business area costs</t>
    <phoneticPr fontId="1"/>
  </si>
  <si>
    <t>1. Pollution prevention costs</t>
    <phoneticPr fontId="1"/>
  </si>
  <si>
    <t>Prevention of water contamination, atmospheric pollution and soil contamination</t>
    <phoneticPr fontId="1"/>
  </si>
  <si>
    <t>2. Global environment conservation costs</t>
    <phoneticPr fontId="1"/>
  </si>
  <si>
    <r>
      <t>Reduction of CO</t>
    </r>
    <r>
      <rPr>
        <vertAlign val="subscript"/>
        <sz val="11"/>
        <color theme="1"/>
        <rFont val="Meiryo UI"/>
        <family val="3"/>
        <charset val="128"/>
      </rPr>
      <t>2</t>
    </r>
    <r>
      <rPr>
        <sz val="11"/>
        <color theme="1"/>
        <rFont val="Meiryo UI"/>
        <family val="3"/>
        <charset val="128"/>
      </rPr>
      <t>, energy conservation, solar power generation equipment</t>
    </r>
    <phoneticPr fontId="1"/>
  </si>
  <si>
    <t>3. Resource recycling costs</t>
    <phoneticPr fontId="1"/>
  </si>
  <si>
    <t>Empty container collection vehicle, material and equipment development/ introduction subsidy expense, waste recycling, recycled plastic product manufacturing</t>
    <phoneticPr fontId="1"/>
  </si>
  <si>
    <t>Containers and Packaging Recycling Act commissioned recycling fees, vending machine overhaul</t>
    <phoneticPr fontId="1"/>
  </si>
  <si>
    <t>Plant grounds green area management, environmental management system renovation and maintenance, CSR Report, environmental impacts monitoring expenses, employee environmental education program expenses</t>
    <phoneticPr fontId="1"/>
  </si>
  <si>
    <t>(4) R&amp;D costs</t>
    <phoneticPr fontId="1"/>
  </si>
  <si>
    <t>Consideration of improvements to containers and packaging</t>
    <phoneticPr fontId="1"/>
  </si>
  <si>
    <t>(5) Social activity costs</t>
    <phoneticPr fontId="1"/>
  </si>
  <si>
    <t>Plant vicinity cleanup campaign, donations to organizations engaged in environmental protection activities</t>
    <phoneticPr fontId="1"/>
  </si>
  <si>
    <t>(6) Environmental remediation costs*</t>
    <phoneticPr fontId="1"/>
  </si>
  <si>
    <t>Pollution load levy</t>
    <phoneticPr fontId="1"/>
  </si>
  <si>
    <t>* Environmental remediation costs = pollution load levy 
   This is a special charge levied on operators of facilities that generate soot, etc., and other specified facilities as a means of gathering a portion of the funds required for the distribution of   compensation based on Japan’s pollution-related health damage compensation system.
Note: Because the figures are rounded off, the sum of the breakdown figures and the total may not match.</t>
    <phoneticPr fontId="1"/>
  </si>
  <si>
    <t>Reduction of waste disposal costs associated with recycling</t>
    <phoneticPr fontId="1"/>
  </si>
  <si>
    <t>Income from recycling</t>
    <phoneticPr fontId="1"/>
  </si>
  <si>
    <t>Cost reductions resulting from resource conservation</t>
    <phoneticPr fontId="1"/>
  </si>
  <si>
    <t>Cost reductions resulting from energy conservation</t>
    <phoneticPr fontId="1"/>
  </si>
  <si>
    <t>Total</t>
    <phoneticPr fontId="1"/>
  </si>
  <si>
    <t>Other</t>
    <phoneticPr fontId="1"/>
  </si>
  <si>
    <t>Gains resulting from green purchasing</t>
    <phoneticPr fontId="1"/>
  </si>
  <si>
    <t>Cost reductions resulting from the overhaul and reuse of vending machines</t>
    <phoneticPr fontId="1"/>
  </si>
  <si>
    <t>Cost reductions resulting from packaging weight reductions</t>
    <phoneticPr fontId="1"/>
  </si>
  <si>
    <t>Type of benefit</t>
    <phoneticPr fontId="1"/>
  </si>
  <si>
    <t>●Resource consumption</t>
    <phoneticPr fontId="1"/>
  </si>
  <si>
    <t>Raw materials (t)</t>
    <phoneticPr fontId="1"/>
  </si>
  <si>
    <t>　Skim milk powder (t)</t>
    <phoneticPr fontId="1"/>
  </si>
  <si>
    <t>　Whole milk powder (t)</t>
    <phoneticPr fontId="1"/>
  </si>
  <si>
    <t>　Sugar (t)</t>
    <phoneticPr fontId="1"/>
  </si>
  <si>
    <t>　Other raw materials (t)</t>
    <phoneticPr fontId="1"/>
  </si>
  <si>
    <t>Packaging materials (t)</t>
    <phoneticPr fontId="1"/>
  </si>
  <si>
    <t>　Plastic containers (t)</t>
    <phoneticPr fontId="1"/>
  </si>
  <si>
    <t>　Paper cartons (t)</t>
    <phoneticPr fontId="1"/>
  </si>
  <si>
    <t>　Cardboard boxes (t)</t>
    <phoneticPr fontId="1"/>
  </si>
  <si>
    <t>　Other packaging materials (t)</t>
    <phoneticPr fontId="1"/>
  </si>
  <si>
    <r>
      <t>Water (1000m</t>
    </r>
    <r>
      <rPr>
        <vertAlign val="superscript"/>
        <sz val="11"/>
        <color theme="1"/>
        <rFont val="Meiryo UI"/>
        <family val="3"/>
        <charset val="128"/>
      </rPr>
      <t>3</t>
    </r>
    <r>
      <rPr>
        <sz val="11"/>
        <color theme="1"/>
        <rFont val="Meiryo UI"/>
        <family val="3"/>
        <charset val="128"/>
      </rPr>
      <t>)</t>
    </r>
    <phoneticPr fontId="1"/>
  </si>
  <si>
    <r>
      <t>　Groundwater (1000m</t>
    </r>
    <r>
      <rPr>
        <vertAlign val="superscript"/>
        <sz val="11"/>
        <color theme="1"/>
        <rFont val="Meiryo UI"/>
        <family val="3"/>
        <charset val="128"/>
      </rPr>
      <t>3</t>
    </r>
    <r>
      <rPr>
        <sz val="11"/>
        <color theme="1"/>
        <rFont val="Meiryo UI"/>
        <family val="3"/>
        <charset val="128"/>
      </rPr>
      <t>)</t>
    </r>
    <phoneticPr fontId="1"/>
  </si>
  <si>
    <r>
      <t>　Municipal water (1000m</t>
    </r>
    <r>
      <rPr>
        <vertAlign val="superscript"/>
        <sz val="11"/>
        <color theme="1"/>
        <rFont val="Meiryo UI"/>
        <family val="3"/>
        <charset val="128"/>
      </rPr>
      <t>3</t>
    </r>
    <r>
      <rPr>
        <sz val="11"/>
        <color theme="1"/>
        <rFont val="Meiryo UI"/>
        <family val="3"/>
        <charset val="128"/>
      </rPr>
      <t>)</t>
    </r>
    <phoneticPr fontId="1"/>
  </si>
  <si>
    <t>●Energy consumption</t>
    <phoneticPr fontId="1"/>
  </si>
  <si>
    <t>Electric power (1000kWh)</t>
    <phoneticPr fontId="1"/>
  </si>
  <si>
    <t>Fuel (crude oil equivalent) (kl)</t>
    <phoneticPr fontId="1"/>
  </si>
  <si>
    <t>●Logistics / Sales</t>
    <phoneticPr fontId="1"/>
  </si>
  <si>
    <t>Light oil (kl)</t>
    <phoneticPr fontId="1"/>
  </si>
  <si>
    <t>●Production: Wastewater</t>
    <phoneticPr fontId="1"/>
  </si>
  <si>
    <r>
      <t>Wastewater (1000m</t>
    </r>
    <r>
      <rPr>
        <vertAlign val="superscript"/>
        <sz val="11"/>
        <color theme="1"/>
        <rFont val="Meiryo UI"/>
        <family val="3"/>
        <charset val="128"/>
      </rPr>
      <t>3</t>
    </r>
    <r>
      <rPr>
        <sz val="11"/>
        <color theme="1"/>
        <rFont val="Meiryo UI"/>
        <family val="3"/>
        <charset val="128"/>
      </rPr>
      <t>)</t>
    </r>
    <phoneticPr fontId="1"/>
  </si>
  <si>
    <r>
      <t>　Public waters (1000m</t>
    </r>
    <r>
      <rPr>
        <vertAlign val="superscript"/>
        <sz val="11"/>
        <color theme="1"/>
        <rFont val="Meiryo UI"/>
        <family val="3"/>
        <charset val="128"/>
      </rPr>
      <t>3</t>
    </r>
    <r>
      <rPr>
        <sz val="11"/>
        <color theme="1"/>
        <rFont val="Meiryo UI"/>
        <family val="3"/>
        <charset val="128"/>
      </rPr>
      <t>)</t>
    </r>
    <phoneticPr fontId="1"/>
  </si>
  <si>
    <r>
      <t>　Public sewage (1000m</t>
    </r>
    <r>
      <rPr>
        <vertAlign val="superscript"/>
        <sz val="11"/>
        <color theme="1"/>
        <rFont val="Meiryo UI"/>
        <family val="3"/>
        <charset val="128"/>
      </rPr>
      <t>3</t>
    </r>
    <r>
      <rPr>
        <sz val="11"/>
        <color theme="1"/>
        <rFont val="Meiryo UI"/>
        <family val="3"/>
        <charset val="128"/>
      </rPr>
      <t>)</t>
    </r>
    <phoneticPr fontId="1"/>
  </si>
  <si>
    <t>BOD emissions (t)</t>
    <phoneticPr fontId="1"/>
  </si>
  <si>
    <t>●Production: Waste generated</t>
    <phoneticPr fontId="1"/>
  </si>
  <si>
    <t>Waste generated (t)</t>
    <phoneticPr fontId="1"/>
  </si>
  <si>
    <t>Final disposal (t)</t>
    <phoneticPr fontId="1"/>
  </si>
  <si>
    <t>●Production: Atmospheric emissions</t>
    <phoneticPr fontId="1"/>
  </si>
  <si>
    <t>SOx(t)</t>
  </si>
  <si>
    <t>NOx(t)</t>
  </si>
  <si>
    <t>●Logistics / Sales: Atmospheric emissions</t>
    <phoneticPr fontId="1"/>
  </si>
  <si>
    <t xml:space="preserve">  Including: Used by a logistics subsidiary (t)</t>
    <phoneticPr fontId="1"/>
  </si>
  <si>
    <t>Scope of calculations: Yakult Honsha Co., Ltd. (including Fukushima Plant, Ibaraki Plant, Fuji Susono Plant, Fuji Susono Pharmaceutical Plant, Hyogo Miki Plant, Saga Plant, Shonan Cosmetics Plant, and designated shippers), bottling companies (Yakult Iwate Plant Co., Ltd., Yakult Chiba Plant Co., Ltd., Yakult Aichi Plant Co., Ltd., Yakult Okayama Wake Plant Co., Ltd., and Yakult Fukuoka Plant Co., Ltd.).</t>
    <phoneticPr fontId="1"/>
  </si>
  <si>
    <t>* CO2 emission levels use the adjusted emission coefﬁcients provided by each power company</t>
    <phoneticPr fontId="1"/>
  </si>
  <si>
    <t>(t-CO2)</t>
    <phoneticPr fontId="1"/>
  </si>
  <si>
    <t>Scope 1</t>
    <phoneticPr fontId="1"/>
  </si>
  <si>
    <t>Scope 2</t>
    <phoneticPr fontId="1"/>
  </si>
  <si>
    <t>Scope 3</t>
    <phoneticPr fontId="1"/>
  </si>
  <si>
    <t>Yakult Honsha</t>
    <phoneticPr fontId="27"/>
  </si>
  <si>
    <t>Consolidated subsidiaries (Japan)</t>
    <phoneticPr fontId="27"/>
  </si>
  <si>
    <t>Consolidated subsidiaries (overseas)</t>
    <phoneticPr fontId="27"/>
  </si>
  <si>
    <t>Plants*</t>
    <phoneticPr fontId="27"/>
  </si>
  <si>
    <t>Yakult Central Institute</t>
    <phoneticPr fontId="27"/>
  </si>
  <si>
    <t>Head office/branches</t>
    <phoneticPr fontId="27"/>
  </si>
  <si>
    <t>Pharmaceutical branches</t>
    <phoneticPr fontId="27"/>
  </si>
  <si>
    <t>Logistics department</t>
    <phoneticPr fontId="27"/>
  </si>
  <si>
    <t>Bottling companies</t>
    <phoneticPr fontId="27"/>
  </si>
  <si>
    <t>Marketing companies</t>
    <phoneticPr fontId="27"/>
  </si>
  <si>
    <t>Other</t>
    <phoneticPr fontId="27"/>
  </si>
  <si>
    <t>Plants</t>
    <phoneticPr fontId="27"/>
  </si>
  <si>
    <t>Business sites</t>
    <phoneticPr fontId="27"/>
  </si>
  <si>
    <t>Total</t>
    <phoneticPr fontId="27"/>
  </si>
  <si>
    <t>Note 1: “—” indicates data that was not collected or is still being collected.</t>
    <phoneticPr fontId="1"/>
  </si>
  <si>
    <t>Note 2: Numbers are shown rounded to the nearest whole ﬁgure, so actual totals may not match result of adding numbers shown.</t>
    <phoneticPr fontId="1"/>
  </si>
  <si>
    <t>* Including plants that produce cosmetics and pharmaceuticals</t>
    <phoneticPr fontId="1"/>
  </si>
  <si>
    <t>Fiscal year</t>
    <phoneticPr fontId="1"/>
  </si>
  <si>
    <t>Note 1:</t>
    <phoneticPr fontId="1"/>
  </si>
  <si>
    <t>Emission factors are the adjusted emission factors of each electric power company for each year.</t>
    <phoneticPr fontId="1"/>
  </si>
  <si>
    <t>Note 2:</t>
    <phoneticPr fontId="1"/>
  </si>
  <si>
    <t>Crude oil equivalent (fuel-related, Scope 1) (kl)</t>
    <phoneticPr fontId="1"/>
  </si>
  <si>
    <t>Crude oil equivalent (electric power-related, Scope 2) (kl)</t>
    <phoneticPr fontId="1"/>
  </si>
  <si>
    <t>Energy use per production unit (kl (crude oil)/kl (products))</t>
    <phoneticPr fontId="1"/>
  </si>
  <si>
    <t>Category</t>
    <phoneticPr fontId="1"/>
  </si>
  <si>
    <t>Applicable
Y/N</t>
    <phoneticPr fontId="1"/>
  </si>
  <si>
    <t>Calculation method or reason not applicable</t>
    <phoneticPr fontId="1"/>
  </si>
  <si>
    <t>Calculated result (t)</t>
    <phoneticPr fontId="1"/>
  </si>
  <si>
    <t>Purchased goods and services</t>
  </si>
  <si>
    <t>Y</t>
  </si>
  <si>
    <t>Calculated using cost of purchased packaging materials and raw ingredients for Yakult dairy products, pharmaceuticals and cosmetics, purchase price of soft drink, pharmaceutical and cosmetic products, and volume of municipal water use and wastewater.</t>
    <phoneticPr fontId="1"/>
  </si>
  <si>
    <t>Capital goods</t>
  </si>
  <si>
    <t>Calculated using increase in fixed assets for the year from the annual securities report.</t>
  </si>
  <si>
    <t>Fuel- and energy-related activities not included in scopes 1 or 2</t>
  </si>
  <si>
    <t>Calculated using electricity and energy use volume also used in scope 1 and 2 calculations.</t>
  </si>
  <si>
    <t>Upstream transportation and distribution</t>
    <phoneticPr fontId="1"/>
  </si>
  <si>
    <t>N</t>
  </si>
  <si>
    <t>Logistics subsidiaries are covered in scopes 1 and 2. Emissions from upstream procurement logistics are included in scope 1 and 2 calculation, and we therefore have no significant emissions to calculate in this category.</t>
  </si>
  <si>
    <t>Waste generated in operations</t>
  </si>
  <si>
    <t>Calculated using weight of waste produced at each business site.</t>
  </si>
  <si>
    <t>Business travel</t>
  </si>
  <si>
    <t>Calculated using number of employees.</t>
  </si>
  <si>
    <t>Employee commuting</t>
  </si>
  <si>
    <t>Calculated using number of employees at each business site.</t>
  </si>
  <si>
    <t>Upstream leased assets</t>
  </si>
  <si>
    <t>Volumes of energy use by upstream leased assets are all included in scopes 1 and 2, and we therefore have nothing to calculate in this category.</t>
  </si>
  <si>
    <t>Downstream transportation and distribution</t>
  </si>
  <si>
    <t>We have insufficient information on downstream distribution from logistics bases, and distribution to consumers or stores, making it therefore currently difficult to calculate.</t>
  </si>
  <si>
    <t>Processing of sold products</t>
  </si>
  <si>
    <t>Our goods are mainly finished food (dairy products, soft drinks), pharmaceutical and cosmetic products that are all consumed, and we have no partially-finished products that are later processed. We therefore have no processing-related emissions.</t>
  </si>
  <si>
    <t>Use of sold products</t>
  </si>
  <si>
    <t>Our goods are mainly finished food (dairy products, soft drinks), pharmaceutical and cosmetic products that are all consumed, and we therefore have no use-related emissions.</t>
  </si>
  <si>
    <t>End-of-life treatment of sold products</t>
  </si>
  <si>
    <t>Calculated using the weight of packaging materials for food (dairy products, soft drinks), pharmaceutical and cosmetic products.</t>
  </si>
  <si>
    <t>Downstream leased assets</t>
  </si>
  <si>
    <t>Calculated using vending machine energy consumption.</t>
  </si>
  <si>
    <t>Franchises</t>
  </si>
  <si>
    <t>We are a manufacturer of food, pharmaceutical and cosmetic products, and do not offer franchising. We therefore have no emissions related to this category.</t>
  </si>
  <si>
    <t>Investments</t>
  </si>
  <si>
    <t>We are a manufacturer of food, pharmaceutical and cosmetic products, and have no business for the purpose of investment. This category is for financial businesses, and we have no emissions related to this category.</t>
  </si>
  <si>
    <t>Note: Yakult Honsha (including logistics) and five bottling companies calculated in scope.</t>
    <phoneticPr fontId="1"/>
  </si>
  <si>
    <r>
      <t>●CO</t>
    </r>
    <r>
      <rPr>
        <b/>
        <vertAlign val="subscript"/>
        <sz val="11"/>
        <color theme="1"/>
        <rFont val="Meiryo UI"/>
        <family val="3"/>
        <charset val="128"/>
      </rPr>
      <t>2</t>
    </r>
    <r>
      <rPr>
        <b/>
        <sz val="11"/>
        <color theme="1"/>
        <rFont val="Meiryo UI"/>
        <family val="3"/>
        <charset val="128"/>
      </rPr>
      <t xml:space="preserve"> emissions from logistics</t>
    </r>
    <phoneticPr fontId="1"/>
  </si>
  <si>
    <t>●Logistics diesel fuel use and NOx emissions (fiscal 2021)</t>
    <phoneticPr fontId="1"/>
  </si>
  <si>
    <t>Others</t>
    <phoneticPr fontId="1"/>
  </si>
  <si>
    <t>Diesel fuel use (kl)</t>
    <phoneticPr fontId="1"/>
  </si>
  <si>
    <t>NOx emissions (t)</t>
    <phoneticPr fontId="1"/>
  </si>
  <si>
    <r>
      <t>Logistics subsidiary CO</t>
    </r>
    <r>
      <rPr>
        <vertAlign val="subscript"/>
        <sz val="11"/>
        <rFont val="Meiryo UI"/>
        <family val="3"/>
        <charset val="128"/>
      </rPr>
      <t>2</t>
    </r>
    <r>
      <rPr>
        <sz val="11"/>
        <rFont val="Meiryo UI"/>
        <family val="3"/>
        <charset val="128"/>
      </rPr>
      <t xml:space="preserve"> emissions (Scope 1) (t-CO</t>
    </r>
    <r>
      <rPr>
        <vertAlign val="subscript"/>
        <sz val="11"/>
        <rFont val="Meiryo UI"/>
        <family val="3"/>
        <charset val="128"/>
      </rPr>
      <t>2</t>
    </r>
    <r>
      <rPr>
        <sz val="11"/>
        <rFont val="Meiryo UI"/>
        <family val="3"/>
        <charset val="128"/>
      </rPr>
      <t>)</t>
    </r>
    <phoneticPr fontId="1"/>
  </si>
  <si>
    <r>
      <t>Other CO</t>
    </r>
    <r>
      <rPr>
        <vertAlign val="subscript"/>
        <sz val="11"/>
        <rFont val="Meiryo UI"/>
        <family val="3"/>
        <charset val="128"/>
      </rPr>
      <t>2</t>
    </r>
    <r>
      <rPr>
        <sz val="11"/>
        <rFont val="Meiryo UI"/>
        <family val="3"/>
        <charset val="128"/>
      </rPr>
      <t xml:space="preserve"> emissions (Scope 1) (t-CO</t>
    </r>
    <r>
      <rPr>
        <vertAlign val="subscript"/>
        <sz val="11"/>
        <rFont val="Meiryo UI"/>
        <family val="3"/>
        <charset val="128"/>
      </rPr>
      <t>2</t>
    </r>
    <r>
      <rPr>
        <sz val="11"/>
        <rFont val="Meiryo UI"/>
        <family val="3"/>
        <charset val="128"/>
      </rPr>
      <t>)</t>
    </r>
    <phoneticPr fontId="1"/>
  </si>
  <si>
    <r>
      <t>Tokyo Distribution Center CO</t>
    </r>
    <r>
      <rPr>
        <vertAlign val="subscript"/>
        <sz val="11"/>
        <rFont val="Meiryo UI"/>
        <family val="3"/>
        <charset val="128"/>
      </rPr>
      <t>2</t>
    </r>
    <r>
      <rPr>
        <sz val="11"/>
        <rFont val="Meiryo UI"/>
        <family val="3"/>
        <charset val="128"/>
      </rPr>
      <t xml:space="preserve"> emissions (Scope 2) (t-CO</t>
    </r>
    <r>
      <rPr>
        <vertAlign val="subscript"/>
        <sz val="11"/>
        <rFont val="Meiryo UI"/>
        <family val="3"/>
        <charset val="128"/>
      </rPr>
      <t>2</t>
    </r>
    <r>
      <rPr>
        <sz val="11"/>
        <rFont val="Meiryo UI"/>
        <family val="3"/>
        <charset val="128"/>
      </rPr>
      <t>)</t>
    </r>
    <phoneticPr fontId="1"/>
  </si>
  <si>
    <t>Route delivery trucks with internal container collection spaces</t>
    <phoneticPr fontId="1"/>
  </si>
  <si>
    <t>Empty container collection boxes for vending machines</t>
    <phoneticPr fontId="1"/>
  </si>
  <si>
    <t>Overhauled vending machines</t>
    <phoneticPr fontId="1"/>
  </si>
  <si>
    <t>Electric vehicles (COMS)*</t>
    <phoneticPr fontId="1"/>
  </si>
  <si>
    <t>* Cumulative total number introduced: 1,847 (as of March 2022)</t>
    <phoneticPr fontId="1"/>
  </si>
  <si>
    <t xml:space="preserve">Heat-pump-type vending machines 
(incl. hybrid heat-pump-type ones) </t>
    <phoneticPr fontId="1"/>
  </si>
  <si>
    <t>(excluding biomass plastics)</t>
    <phoneticPr fontId="1"/>
  </si>
  <si>
    <t>Compared to previous year (%)</t>
    <phoneticPr fontId="1"/>
  </si>
  <si>
    <t>Amount reduced (tons)</t>
    <phoneticPr fontId="1"/>
  </si>
  <si>
    <t>* Target for ﬁscal 2022</t>
    <phoneticPr fontId="1"/>
  </si>
  <si>
    <t>2022*</t>
    <phoneticPr fontId="1"/>
  </si>
  <si>
    <t>Risks</t>
    <phoneticPr fontId="1"/>
  </si>
  <si>
    <t>No. of production base</t>
    <phoneticPr fontId="1"/>
  </si>
  <si>
    <t>Japan</t>
    <phoneticPr fontId="1"/>
  </si>
  <si>
    <t>Overseas</t>
    <phoneticPr fontId="1"/>
  </si>
  <si>
    <t>Extremely High (4-5)</t>
    <phoneticPr fontId="1"/>
  </si>
  <si>
    <t>High (3-4)</t>
    <phoneticPr fontId="1"/>
  </si>
  <si>
    <t>Medium to high (2–3)</t>
    <phoneticPr fontId="1"/>
  </si>
  <si>
    <t>Low to medium (1–2)</t>
    <phoneticPr fontId="1"/>
  </si>
  <si>
    <t>Low (0-1)</t>
    <phoneticPr fontId="1"/>
  </si>
  <si>
    <t>Note: Baseline water stress (total, overall water risk).</t>
    <phoneticPr fontId="1"/>
  </si>
  <si>
    <t>Cost (millions of yen)</t>
    <phoneticPr fontId="1"/>
  </si>
  <si>
    <t>15. Water risk survey cost</t>
    <phoneticPr fontId="1"/>
  </si>
  <si>
    <t>16. Water data at production bases outside Japan</t>
    <phoneticPr fontId="1"/>
  </si>
  <si>
    <t>Countries and regions</t>
    <phoneticPr fontId="1"/>
  </si>
  <si>
    <t>Plant</t>
    <phoneticPr fontId="1"/>
  </si>
  <si>
    <t>Volume of 
water intake</t>
    <phoneticPr fontId="1"/>
  </si>
  <si>
    <t>Water source</t>
    <phoneticPr fontId="1"/>
  </si>
  <si>
    <t>Water from third parties (including tap water)</t>
    <phoneticPr fontId="1"/>
  </si>
  <si>
    <t>Surface water</t>
    <phoneticPr fontId="1"/>
  </si>
  <si>
    <t>Seawater (including brackish water)</t>
    <phoneticPr fontId="1"/>
  </si>
  <si>
    <t>Groundwater (including well water)</t>
    <phoneticPr fontId="1"/>
  </si>
  <si>
    <t>Water from production</t>
    <phoneticPr fontId="1"/>
  </si>
  <si>
    <t>Volume of wastewater</t>
    <phoneticPr fontId="1"/>
  </si>
  <si>
    <t>Wastewater destination</t>
    <phoneticPr fontId="1"/>
  </si>
  <si>
    <t>Water areas of third parties (including sewerage)</t>
    <phoneticPr fontId="1"/>
  </si>
  <si>
    <t>Surface water areas (rivers/lakes/marshes)</t>
    <phoneticPr fontId="1"/>
  </si>
  <si>
    <t>Marine waters (including brackish waters)</t>
    <phoneticPr fontId="1"/>
  </si>
  <si>
    <t>Groundwater areas</t>
    <phoneticPr fontId="1"/>
  </si>
  <si>
    <t>Other (including plant watering and irrigation)</t>
    <phoneticPr fontId="1"/>
  </si>
  <si>
    <t>Volume of water used</t>
    <phoneticPr fontId="1"/>
  </si>
  <si>
    <t>Taiwan</t>
    <phoneticPr fontId="1"/>
  </si>
  <si>
    <t>Brazil</t>
    <phoneticPr fontId="1"/>
  </si>
  <si>
    <t>Hong Kong</t>
    <phoneticPr fontId="1"/>
  </si>
  <si>
    <t>Thailand</t>
    <phoneticPr fontId="1"/>
  </si>
  <si>
    <t>South Korea*</t>
    <phoneticPr fontId="1"/>
  </si>
  <si>
    <t>Philippines</t>
    <phoneticPr fontId="1"/>
  </si>
  <si>
    <t>Singapore</t>
    <phoneticPr fontId="1"/>
  </si>
  <si>
    <t>Mexico</t>
    <phoneticPr fontId="1"/>
  </si>
  <si>
    <t>Indonesia</t>
    <phoneticPr fontId="1"/>
  </si>
  <si>
    <t>Zhongli Plant</t>
    <phoneticPr fontId="1"/>
  </si>
  <si>
    <t>Lorena Plant</t>
    <phoneticPr fontId="1"/>
  </si>
  <si>
    <t>Tai Po Plant</t>
    <phoneticPr fontId="1"/>
  </si>
  <si>
    <t>Bangkok Plant</t>
    <phoneticPr fontId="1"/>
  </si>
  <si>
    <t>Ayutthaya Plant</t>
    <phoneticPr fontId="1"/>
  </si>
  <si>
    <t>Calamba Plant</t>
    <phoneticPr fontId="1"/>
  </si>
  <si>
    <t>Singapore Plant</t>
    <phoneticPr fontId="1"/>
  </si>
  <si>
    <t>Guadalajara Plant</t>
    <phoneticPr fontId="1"/>
  </si>
  <si>
    <t>Ixtapaluca Plant</t>
    <phoneticPr fontId="1"/>
  </si>
  <si>
    <t>Sukabumi Plant</t>
    <phoneticPr fontId="1"/>
  </si>
  <si>
    <t>Surabaya Plant</t>
    <phoneticPr fontId="1"/>
  </si>
  <si>
    <t>Australia</t>
    <phoneticPr fontId="1"/>
  </si>
  <si>
    <t>Australia Plant</t>
  </si>
  <si>
    <t>Australia Plant</t>
    <phoneticPr fontId="1"/>
  </si>
  <si>
    <t>The Netherlands</t>
    <phoneticPr fontId="1"/>
  </si>
  <si>
    <t>Almere Plant</t>
    <phoneticPr fontId="1"/>
  </si>
  <si>
    <t>China</t>
    <phoneticPr fontId="1"/>
  </si>
  <si>
    <t>Guangzhou Plant 1</t>
  </si>
  <si>
    <t>Guangzhou Plant 1</t>
    <phoneticPr fontId="1"/>
  </si>
  <si>
    <t>Three plants 
(Pyeongtaek, Nonsan, Cheonan)</t>
    <phoneticPr fontId="1"/>
  </si>
  <si>
    <t>Surabaya Plant</t>
  </si>
  <si>
    <t>Guangzhou Plant 2</t>
  </si>
  <si>
    <t>Guangzhou Plant 2</t>
    <phoneticPr fontId="1"/>
  </si>
  <si>
    <t>Foshan Plant</t>
    <phoneticPr fontId="1"/>
  </si>
  <si>
    <t>Shanghai Plant</t>
  </si>
  <si>
    <t>Shanghai Plant</t>
    <phoneticPr fontId="1"/>
  </si>
  <si>
    <t>Tianjin Plant</t>
    <phoneticPr fontId="1"/>
  </si>
  <si>
    <t>Wuxi Plant</t>
    <phoneticPr fontId="1"/>
  </si>
  <si>
    <t>Malaysia</t>
    <phoneticPr fontId="1"/>
  </si>
  <si>
    <t>Malaysia Plant</t>
  </si>
  <si>
    <t>Malaysia Plant</t>
    <phoneticPr fontId="1"/>
  </si>
  <si>
    <t>India</t>
    <phoneticPr fontId="1"/>
  </si>
  <si>
    <t>Sonipat/Rai Plant</t>
  </si>
  <si>
    <t>Sonipat/Rai Plant</t>
    <phoneticPr fontId="1"/>
  </si>
  <si>
    <t>Vietnam</t>
    <phoneticPr fontId="1"/>
  </si>
  <si>
    <t>Vietnam Plant</t>
  </si>
  <si>
    <t>Vietnam Plant</t>
    <phoneticPr fontId="1"/>
  </si>
  <si>
    <t>United States of America</t>
    <phoneticPr fontId="1"/>
  </si>
  <si>
    <t>California Plant</t>
    <phoneticPr fontId="1"/>
  </si>
  <si>
    <t>Myanmar</t>
    <phoneticPr fontId="1"/>
  </si>
  <si>
    <t>Myanmar Plant</t>
  </si>
  <si>
    <t>Myanmar Plant</t>
    <phoneticPr fontId="1"/>
  </si>
  <si>
    <t>Total</t>
    <phoneticPr fontId="1"/>
  </si>
  <si>
    <t>17. Water data at production bases in Japan</t>
    <phoneticPr fontId="1"/>
  </si>
  <si>
    <t>Plant</t>
    <phoneticPr fontId="1"/>
  </si>
  <si>
    <t>Volume of water intake</t>
    <phoneticPr fontId="1"/>
  </si>
  <si>
    <t>Water source</t>
    <phoneticPr fontId="1"/>
  </si>
  <si>
    <t>Groundwater 
(including well water)</t>
    <phoneticPr fontId="1"/>
  </si>
  <si>
    <t>Surface water</t>
    <phoneticPr fontId="1"/>
  </si>
  <si>
    <t>Water from production</t>
    <phoneticPr fontId="1"/>
  </si>
  <si>
    <t>Volume of wastewater</t>
    <phoneticPr fontId="1"/>
  </si>
  <si>
    <t>Wastewater destination</t>
    <phoneticPr fontId="1"/>
  </si>
  <si>
    <t>Groundwater areas</t>
    <phoneticPr fontId="1"/>
  </si>
  <si>
    <t>Volume of water used</t>
    <phoneticPr fontId="1"/>
  </si>
  <si>
    <t>Total for Yakult Honsha plants</t>
    <phoneticPr fontId="1"/>
  </si>
  <si>
    <t>Fukushima Plant</t>
    <phoneticPr fontId="1"/>
  </si>
  <si>
    <t>Ibaraki Plant</t>
  </si>
  <si>
    <t>Ibaraki Plant</t>
    <phoneticPr fontId="1"/>
  </si>
  <si>
    <t>Fuji Susono Plant</t>
    <phoneticPr fontId="1"/>
  </si>
  <si>
    <t>Fuji Susono Pharmaceutical Plant</t>
    <phoneticPr fontId="1"/>
  </si>
  <si>
    <t>Hyogo Miki Plant</t>
    <phoneticPr fontId="1"/>
  </si>
  <si>
    <t>Saga Plant</t>
    <phoneticPr fontId="1"/>
  </si>
  <si>
    <t>Shonan Cosmetics Plant</t>
    <phoneticPr fontId="1"/>
  </si>
  <si>
    <t>Total for bottling companies</t>
    <phoneticPr fontId="1"/>
  </si>
  <si>
    <t>Yakult Iwate Plant</t>
    <phoneticPr fontId="1"/>
  </si>
  <si>
    <t>Yakult Chiba Plant</t>
    <phoneticPr fontId="1"/>
  </si>
  <si>
    <t>Yakult Aichi Plant</t>
    <phoneticPr fontId="1"/>
  </si>
  <si>
    <t>Yakult Okayama Wake Plant</t>
    <phoneticPr fontId="1"/>
  </si>
  <si>
    <t>Yakult Fukuoka Plant</t>
  </si>
  <si>
    <t>Yakult Fukuoka Plant</t>
    <phoneticPr fontId="1"/>
  </si>
  <si>
    <r>
      <t>(m</t>
    </r>
    <r>
      <rPr>
        <vertAlign val="superscript"/>
        <sz val="11"/>
        <rFont val="Meiryo UI"/>
        <family val="3"/>
        <charset val="128"/>
      </rPr>
      <t>3</t>
    </r>
    <r>
      <rPr>
        <sz val="11"/>
        <rFont val="Meiryo UI"/>
        <family val="3"/>
        <charset val="128"/>
      </rPr>
      <t>)</t>
    </r>
    <phoneticPr fontId="1"/>
  </si>
  <si>
    <r>
      <t>(m</t>
    </r>
    <r>
      <rPr>
        <vertAlign val="superscript"/>
        <sz val="10"/>
        <color theme="1"/>
        <rFont val="Meiryo UI"/>
        <family val="3"/>
        <charset val="128"/>
      </rPr>
      <t>3</t>
    </r>
    <r>
      <rPr>
        <sz val="10"/>
        <color theme="1"/>
        <rFont val="Meiryo UI"/>
        <family val="3"/>
        <charset val="128"/>
      </rPr>
      <t>)</t>
    </r>
    <phoneticPr fontId="1"/>
  </si>
  <si>
    <r>
      <t>Yakult Honsha plants water use (1,000 m</t>
    </r>
    <r>
      <rPr>
        <vertAlign val="superscript"/>
        <sz val="11"/>
        <color theme="1"/>
        <rFont val="Meiryo UI"/>
        <family val="3"/>
        <charset val="128"/>
      </rPr>
      <t>3</t>
    </r>
    <r>
      <rPr>
        <sz val="11"/>
        <color theme="1"/>
        <rFont val="Meiryo UI"/>
        <family val="3"/>
        <charset val="128"/>
      </rPr>
      <t>)</t>
    </r>
    <phoneticPr fontId="1"/>
  </si>
  <si>
    <r>
      <t>Bottling companies water use (1,000 m</t>
    </r>
    <r>
      <rPr>
        <vertAlign val="superscript"/>
        <sz val="11"/>
        <color theme="1"/>
        <rFont val="Meiryo UI"/>
        <family val="3"/>
        <charset val="128"/>
      </rPr>
      <t>3</t>
    </r>
    <r>
      <rPr>
        <sz val="11"/>
        <color theme="1"/>
        <rFont val="Meiryo UI"/>
        <family val="3"/>
        <charset val="128"/>
      </rPr>
      <t>)</t>
    </r>
    <phoneticPr fontId="1"/>
  </si>
  <si>
    <r>
      <t>Water use per production unit (m</t>
    </r>
    <r>
      <rPr>
        <vertAlign val="superscript"/>
        <sz val="11"/>
        <color theme="1"/>
        <rFont val="Meiryo UI"/>
        <family val="3"/>
        <charset val="128"/>
      </rPr>
      <t>3</t>
    </r>
    <r>
      <rPr>
        <sz val="11"/>
        <color theme="1"/>
        <rFont val="Meiryo UI"/>
        <family val="3"/>
        <charset val="128"/>
      </rPr>
      <t>/1,000 items)</t>
    </r>
    <phoneticPr fontId="1"/>
  </si>
  <si>
    <t>Note: Water use per production unit is calculated using data from bottling companies and ﬁve Yakult Honsha plants, 
          excluding plants that produces cosmetics and pharmaceuticals.</t>
    <phoneticPr fontId="1"/>
  </si>
  <si>
    <t>Waste generated (tons)</t>
    <phoneticPr fontId="1"/>
  </si>
  <si>
    <t>Waste generated per production unit (kg/kl)</t>
    <phoneticPr fontId="1"/>
  </si>
  <si>
    <t xml:space="preserve">2010
 (base year) </t>
    <phoneticPr fontId="1"/>
  </si>
  <si>
    <t>Sludge</t>
    <phoneticPr fontId="1"/>
  </si>
  <si>
    <t>Paper waste</t>
    <phoneticPr fontId="1"/>
  </si>
  <si>
    <t>Waste plastic</t>
    <phoneticPr fontId="1"/>
  </si>
  <si>
    <t>Scrap metal</t>
    <phoneticPr fontId="1"/>
  </si>
  <si>
    <t>Vegetable residues</t>
    <phoneticPr fontId="1"/>
  </si>
  <si>
    <t>Glass fragments</t>
    <phoneticPr fontId="1"/>
  </si>
  <si>
    <t>Cinders</t>
    <phoneticPr fontId="1"/>
  </si>
  <si>
    <t>Oil</t>
    <phoneticPr fontId="1"/>
  </si>
  <si>
    <t>Wood chips</t>
    <phoneticPr fontId="1"/>
  </si>
  <si>
    <t>Rubber waste</t>
    <phoneticPr fontId="1"/>
  </si>
  <si>
    <t>Fiscal year</t>
    <phoneticPr fontId="1"/>
  </si>
  <si>
    <t xml:space="preserve">Note: Waste amounts and recycled amounts are shown rounded to the nearest whole ﬁgure, but recycling rates are calculated including decimal ﬁgures. </t>
    <phoneticPr fontId="1"/>
  </si>
  <si>
    <t>Waste amount (t)</t>
    <phoneticPr fontId="1"/>
  </si>
  <si>
    <t>Recycled amount (t)</t>
    <phoneticPr fontId="1"/>
  </si>
  <si>
    <t>Recycling rate (%)</t>
    <phoneticPr fontId="1"/>
  </si>
  <si>
    <t>River basin</t>
    <phoneticPr fontId="1"/>
  </si>
  <si>
    <t>Fiscal 2021 total water discharge（㎥）</t>
    <phoneticPr fontId="1"/>
  </si>
  <si>
    <t>Assessment using IBAT</t>
    <phoneticPr fontId="1"/>
  </si>
  <si>
    <t>No. of aquatic species</t>
    <phoneticPr fontId="1"/>
  </si>
  <si>
    <t>No. of endangered species (IUCN-designated)</t>
    <phoneticPr fontId="1"/>
  </si>
  <si>
    <t>Within 10 km downstream of the plant, there are no areas of　special importance for biodiversity, and no habitats of IUCN designated endangered species have been identified in the small bodies of water around the plant.</t>
    <phoneticPr fontId="1"/>
  </si>
  <si>
    <t>Within 10 km downstream of the plant, there is a wildlife sanctuary classified as IUCN Category IV. No habitats of IUCN-designated endangered species have been found in the small bodies of water around the plant.</t>
    <phoneticPr fontId="1"/>
  </si>
  <si>
    <t>The area surrounding water sources have been designated as IUCN protected areas, including Category Ib: forest ecosystem conservation area at the source of Kakkonda and Tama Rivers, and Wagadake plant community and forest reserve, and Category II: Towada-Hachimantai National Park and Hayachine Quasi-National Park.</t>
    <phoneticPr fontId="1"/>
  </si>
  <si>
    <r>
      <t xml:space="preserve">The streams and rivers of the Nobi Plain are habitats for the </t>
    </r>
    <r>
      <rPr>
        <b/>
        <sz val="11"/>
        <color rgb="FFFF0000"/>
        <rFont val="Meiryo UI"/>
        <family val="3"/>
        <charset val="128"/>
      </rPr>
      <t>Madara-naniwa-tombo dragonfly</t>
    </r>
    <r>
      <rPr>
        <sz val="11"/>
        <color theme="1"/>
        <rFont val="Meiryo UI"/>
        <family val="3"/>
        <charset val="128"/>
      </rPr>
      <t>, classified as endangered (Ib by Japan’s Ministry of the Environment Red List), and has been designated as a KBA.</t>
    </r>
    <phoneticPr fontId="1"/>
  </si>
  <si>
    <r>
      <t xml:space="preserve">Within 10 km downstream of the plant, there is an IUCN Category IV area (wildlife sanctuary). Also, the </t>
    </r>
    <r>
      <rPr>
        <b/>
        <sz val="11"/>
        <color rgb="FFFF0000"/>
        <rFont val="Meiryo UI"/>
        <family val="3"/>
        <charset val="128"/>
      </rPr>
      <t>Japanese grenadier anchovy</t>
    </r>
    <r>
      <rPr>
        <sz val="11"/>
        <color theme="1"/>
        <rFont val="Meiryo UI"/>
        <family val="3"/>
        <charset val="128"/>
      </rPr>
      <t xml:space="preserve">, classified by IUCN as endangered (Ib by Japan’s Ministry of the Environment Red List), and the </t>
    </r>
    <r>
      <rPr>
        <b/>
        <sz val="11"/>
        <color rgb="FFFF0000"/>
        <rFont val="Meiryo UI"/>
        <family val="3"/>
        <charset val="128"/>
      </rPr>
      <t>Ariake stripe spined loach</t>
    </r>
    <r>
      <rPr>
        <sz val="11"/>
        <color theme="1"/>
        <rFont val="Meiryo UI"/>
        <family val="3"/>
        <charset val="128"/>
      </rPr>
      <t>, vulnerable (Ib by the Ministry of the Environment Red List), may possibly inhabit small bodies of water around the plant.</t>
    </r>
    <phoneticPr fontId="1"/>
  </si>
  <si>
    <r>
      <t xml:space="preserve">Within 10 km downstream of the plant, there is an IUCN Category　IV protected area (wildlife sanctuary). Also, the </t>
    </r>
    <r>
      <rPr>
        <b/>
        <sz val="11"/>
        <color rgb="FFFF0000"/>
        <rFont val="Meiryo UI"/>
        <family val="3"/>
        <charset val="128"/>
      </rPr>
      <t>genuine bitterling</t>
    </r>
    <r>
      <rPr>
        <sz val="11"/>
        <color theme="1"/>
        <rFont val="Meiryo UI"/>
        <family val="3"/>
        <charset val="128"/>
      </rPr>
      <t>, classified by IUCN as vulnerable (Ib by Japan’s Ministry of the Environment Red List) may possibly inhabit the small bodies of water around the plant.</t>
    </r>
    <phoneticPr fontId="1"/>
  </si>
  <si>
    <t>Fukushima Plant</t>
    <phoneticPr fontId="1"/>
  </si>
  <si>
    <t>Entire Abukuma River basin
including Surikami River</t>
    <phoneticPr fontId="1"/>
  </si>
  <si>
    <t>Hyogo Miki Plant</t>
    <phoneticPr fontId="1"/>
  </si>
  <si>
    <t>Tone River system</t>
  </si>
  <si>
    <t>Fuji Susono Plant, Fuji Susono Pharmaceutical Plant</t>
    <phoneticPr fontId="1"/>
  </si>
  <si>
    <t>Kano River basin</t>
  </si>
  <si>
    <t>Saga Plant</t>
    <phoneticPr fontId="1"/>
  </si>
  <si>
    <t>Chikugo River system</t>
  </si>
  <si>
    <t>Yakult Iwate Plant</t>
    <phoneticPr fontId="1"/>
  </si>
  <si>
    <t>Kitakami River system</t>
  </si>
  <si>
    <t>Yakult Chiba Plant</t>
    <phoneticPr fontId="1"/>
  </si>
  <si>
    <t>Tone River basin</t>
    <phoneticPr fontId="1"/>
  </si>
  <si>
    <t>Yakult Aichi Plant</t>
    <phoneticPr fontId="1"/>
  </si>
  <si>
    <t>Kiso River, Yahagi　River,　Shonai River basins</t>
    <phoneticPr fontId="1"/>
  </si>
  <si>
    <t>Yakult Okayama Wake Plant</t>
    <phoneticPr fontId="1"/>
  </si>
  <si>
    <t>Yoshii River basin</t>
    <phoneticPr fontId="1"/>
  </si>
  <si>
    <t>Chikugo River basin</t>
  </si>
  <si>
    <t>Shonan Cosmetics Plant</t>
    <phoneticPr fontId="1"/>
  </si>
  <si>
    <t>Sagami River and Hikiji River</t>
  </si>
  <si>
    <t>* The northern pintail duck is not an aquatic species and thus not included in the total</t>
    <phoneticPr fontId="1"/>
  </si>
  <si>
    <t>Regions</t>
    <phoneticPr fontId="1"/>
  </si>
  <si>
    <t>Countries and regions</t>
    <phoneticPr fontId="1"/>
  </si>
  <si>
    <t>CO2 emissions (t)</t>
    <phoneticPr fontId="1"/>
  </si>
  <si>
    <t>Electric power used 
(1,000 kWh)</t>
    <phoneticPr fontId="1"/>
  </si>
  <si>
    <t>Electricity usage per production unit (per filled kl)</t>
    <phoneticPr fontId="1"/>
  </si>
  <si>
    <t>Crude oil equivalent of fuel used (kl)</t>
    <phoneticPr fontId="1"/>
  </si>
  <si>
    <t>Crude oil equivalent of fuel usage per production unit (per filled kl)</t>
    <phoneticPr fontId="1"/>
  </si>
  <si>
    <r>
      <t>Water intake (m</t>
    </r>
    <r>
      <rPr>
        <vertAlign val="superscript"/>
        <sz val="11"/>
        <color theme="1"/>
        <rFont val="Meiryo UI"/>
        <family val="3"/>
        <charset val="128"/>
      </rPr>
      <t>3</t>
    </r>
    <r>
      <rPr>
        <sz val="11"/>
        <color theme="1"/>
        <rFont val="Meiryo UI"/>
        <family val="3"/>
        <charset val="128"/>
      </rPr>
      <t>)</t>
    </r>
    <phoneticPr fontId="1"/>
  </si>
  <si>
    <t>Water usage per production unit (per filled kl)</t>
    <phoneticPr fontId="1"/>
  </si>
  <si>
    <t>Japan plants (total)</t>
    <phoneticPr fontId="1"/>
  </si>
  <si>
    <t>Asia and Oceania</t>
    <phoneticPr fontId="1"/>
  </si>
  <si>
    <t>Zhongli Plant</t>
  </si>
  <si>
    <t>Tai Po Plant</t>
  </si>
  <si>
    <t>Bangkok Plant</t>
  </si>
  <si>
    <t>Ayutthaya Plant</t>
  </si>
  <si>
    <r>
      <t>South Korea</t>
    </r>
    <r>
      <rPr>
        <vertAlign val="superscript"/>
        <sz val="11"/>
        <color theme="1"/>
        <rFont val="Meiryo UI"/>
        <family val="3"/>
        <charset val="128"/>
      </rPr>
      <t>*2</t>
    </r>
    <phoneticPr fontId="1"/>
  </si>
  <si>
    <t>Pyeongtaek Plant
Nonsan Plant
Cheonan Plant</t>
    <phoneticPr fontId="1"/>
  </si>
  <si>
    <t>Singapore Plant</t>
  </si>
  <si>
    <t>Sukabumi Plant</t>
  </si>
  <si>
    <t>Australia</t>
    <phoneticPr fontId="1"/>
  </si>
  <si>
    <t>Malaysia</t>
    <phoneticPr fontId="1"/>
  </si>
  <si>
    <t>Vietnam</t>
    <phoneticPr fontId="1"/>
  </si>
  <si>
    <t>India</t>
    <phoneticPr fontId="1"/>
  </si>
  <si>
    <t>Myanmar</t>
    <phoneticPr fontId="1"/>
  </si>
  <si>
    <t>China</t>
    <phoneticPr fontId="1"/>
  </si>
  <si>
    <t>Tianjin Plant 
(Including Plant 2)</t>
    <phoneticPr fontId="1"/>
  </si>
  <si>
    <t>Wuxi Plant 
(Including Plant 2)</t>
    <phoneticPr fontId="1"/>
  </si>
  <si>
    <t>Foshan Plant</t>
    <phoneticPr fontId="1"/>
  </si>
  <si>
    <t>Americas</t>
    <phoneticPr fontId="1"/>
  </si>
  <si>
    <t>United States of America</t>
    <phoneticPr fontId="1"/>
  </si>
  <si>
    <t>California Plant</t>
    <phoneticPr fontId="1"/>
  </si>
  <si>
    <t>Europe</t>
    <phoneticPr fontId="1"/>
  </si>
  <si>
    <t>The Netherlands</t>
    <phoneticPr fontId="1"/>
  </si>
  <si>
    <t>Almere Plant</t>
    <phoneticPr fontId="1"/>
  </si>
  <si>
    <r>
      <t>Our top priority is providing safe and reliable products. Through initiatives such as cleanup activities and plant festivals, we aim to coexist in harmony with the local community. We have also worked to reduce environmental impacts and CO</t>
    </r>
    <r>
      <rPr>
        <vertAlign val="subscript"/>
        <sz val="11"/>
        <color theme="1"/>
        <rFont val="Meiryo UI"/>
        <family val="3"/>
        <charset val="128"/>
      </rPr>
      <t>2</t>
    </r>
    <r>
      <rPr>
        <sz val="11"/>
        <color theme="1"/>
        <rFont val="Meiryo UI"/>
        <family val="3"/>
        <charset val="128"/>
      </rPr>
      <t xml:space="preserve"> emissions by reducing energy usage.</t>
    </r>
    <phoneticPr fontId="1"/>
  </si>
  <si>
    <t>Water intake 
(1,000 ㎥）</t>
    <phoneticPr fontId="1"/>
  </si>
  <si>
    <t>Electric power used (1,000 kWh) (Scope 2)</t>
    <phoneticPr fontId="1"/>
  </si>
  <si>
    <t xml:space="preserve">Waste generated (t) </t>
    <phoneticPr fontId="1"/>
  </si>
  <si>
    <t>We held a recycling fair where all plant employees could bring unwanted books, DVDs, appliances and other items. Participation was higher than expected, and it served as a good opportunity to promote recycling.</t>
    <phoneticPr fontId="1"/>
  </si>
  <si>
    <t>Fuji Susono Plant/Fuji Susono Pharmaceutical Plant</t>
    <phoneticPr fontId="1"/>
  </si>
  <si>
    <t>Through safety practices based on workplace patrols and risk assessment, we are striving to improve our work environment.</t>
    <phoneticPr fontId="1"/>
  </si>
  <si>
    <t>During the spread of COVID-19, we took necessary steps to prevent infection in order to continue production. 
We also engaged in risk management by establishing a business continuity plan related to measures in the case of an earthquake.</t>
    <phoneticPr fontId="1"/>
  </si>
  <si>
    <r>
      <t>Location: 5-11 Izumi, Kunitachi-shi, Tokyo 186-8650
Site area: 29,779 m</t>
    </r>
    <r>
      <rPr>
        <vertAlign val="superscript"/>
        <sz val="11"/>
        <color theme="1"/>
        <rFont val="Meiryo UI"/>
        <family val="3"/>
        <charset val="128"/>
      </rPr>
      <t>2</t>
    </r>
    <r>
      <rPr>
        <sz val="11"/>
        <color theme="1"/>
        <rFont val="Meiryo UI"/>
        <family val="3"/>
        <charset val="128"/>
      </rPr>
      <t xml:space="preserve">
Note: For main research areas and ﬁelds, see p. 46.</t>
    </r>
    <phoneticPr fontId="1"/>
  </si>
  <si>
    <t>As a result of installing new equipment, improving the thermal insulation of existing steam pipes, changing HVAC systems operations, and reducing the water temperature for air conditioning, we have improved our five-year average energy consumption. These initiatives were recognized by the Ministry of Economy, Trade and Industry with the Kanto Bureau of Economy, Trade and Industry Director-General’s Award in Energy Management Excellence for Business in Fiscal 2020. Furthermore, our average energy intensity for the past five fiscal years (2017–2021) has improved 4.3%.</t>
    <phoneticPr fontId="1"/>
  </si>
  <si>
    <t>Governance data</t>
  </si>
  <si>
    <t>Social data</t>
  </si>
  <si>
    <t>1. Low-calorie products: Percentage of total dairy sales</t>
    <phoneticPr fontId="1"/>
  </si>
  <si>
    <t>2. Community investment (social contribution activities)</t>
    <phoneticPr fontId="1"/>
  </si>
  <si>
    <t>Amount invested (million of yen)</t>
    <phoneticPr fontId="1"/>
  </si>
  <si>
    <t xml:space="preserve">3. CSR procurement survey results (July 2021) </t>
    <phoneticPr fontId="1"/>
  </si>
  <si>
    <t>Target: In principle, primary business partners of Yakult Honsha’s dairy products, soft drinks, cosmetics and pharmaceutical divisions/Number of responses: 122 companies (98% response rate)</t>
    <phoneticPr fontId="1"/>
  </si>
  <si>
    <t>Item</t>
    <phoneticPr fontId="1"/>
  </si>
  <si>
    <t>Number of questions</t>
    <phoneticPr fontId="1"/>
  </si>
  <si>
    <t>Main questions (examples)</t>
    <phoneticPr fontId="1"/>
  </si>
  <si>
    <t>Percentage of responses (%)</t>
    <phoneticPr fontId="1"/>
  </si>
  <si>
    <t>Average score (%)*</t>
    <phoneticPr fontId="1"/>
  </si>
  <si>
    <t>Level 3:</t>
    <phoneticPr fontId="1"/>
  </si>
  <si>
    <t>Level 2:</t>
    <phoneticPr fontId="1"/>
  </si>
  <si>
    <t>Level 1:</t>
    <phoneticPr fontId="1"/>
  </si>
  <si>
    <t>Responded with “action being taken”</t>
    <phoneticPr fontId="1"/>
  </si>
  <si>
    <t>Responded with “no action being taken”</t>
    <phoneticPr fontId="1"/>
  </si>
  <si>
    <t>1. Corporate governance related to CSR</t>
    <phoneticPr fontId="1"/>
  </si>
  <si>
    <t>2. Human rights</t>
    <phoneticPr fontId="1"/>
  </si>
  <si>
    <t>3. Labor practices</t>
    <phoneticPr fontId="1"/>
  </si>
  <si>
    <t>4. Environment</t>
    <phoneticPr fontId="1"/>
  </si>
  <si>
    <t>5. Fair business</t>
    <phoneticPr fontId="1"/>
  </si>
  <si>
    <t>6. Quality and safety</t>
    <phoneticPr fontId="1"/>
  </si>
  <si>
    <t>7. Information security</t>
    <phoneticPr fontId="1"/>
  </si>
  <si>
    <t>8. Supply chain</t>
    <phoneticPr fontId="1"/>
  </si>
  <si>
    <t>9. Coexisting with the local community</t>
    <phoneticPr fontId="1"/>
  </si>
  <si>
    <t>Have you established a vision, long-term goals, key areas, etc. for CSR in general?</t>
    <phoneticPr fontId="1"/>
  </si>
  <si>
    <t>Have you had any human rights issues in the last year, such as harassment, discrimination, or labor issues on foreign technical trainees?</t>
    <phoneticPr fontId="1"/>
  </si>
  <si>
    <t>Are you taking action for fair application of working hours, holidays, paid leave, etc.?</t>
    <phoneticPr fontId="1"/>
  </si>
  <si>
    <t>Are you taking action to reduce CO2 and other greenhouse gas emissions, or to use energy efficiently?</t>
    <phoneticPr fontId="1"/>
  </si>
  <si>
    <t>Are there regulations or initiatives to build proper relationships with local authorities and government officials in Japan and overseas in carrying out business activities (e.g., prohibition of bribery)?</t>
    <phoneticPr fontId="1"/>
  </si>
  <si>
    <t>Do you have your own company policy and implementation system in line with our policies and guidelines on quality and safety of products and services?</t>
    <phoneticPr fontId="1"/>
  </si>
  <si>
    <t>Do you have a mechanism or initiatives related to personal data and privacy protection?</t>
    <phoneticPr fontId="1"/>
  </si>
  <si>
    <t>Are you taking action to promote CSR activities in the supply chain, such as by conducting field surveys of business partners?</t>
    <phoneticPr fontId="1"/>
  </si>
  <si>
    <t>Are you taking action to reduce the social and environmental burden of the production process or products and services?</t>
    <phoneticPr fontId="1"/>
  </si>
  <si>
    <t>* Score for each item calculated based on a score of 3 points for Level 3, 2 points for Level 2, and 1 point for Level 1</t>
    <phoneticPr fontId="1"/>
  </si>
  <si>
    <t>Note: Additional questions also asked to conﬁrm details, depending on the content of the response.</t>
    <phoneticPr fontId="1"/>
  </si>
  <si>
    <t>Number of business partners by average score</t>
    <phoneticPr fontId="1"/>
  </si>
  <si>
    <t>Average score</t>
    <phoneticPr fontId="1"/>
  </si>
  <si>
    <t>Number of business partners</t>
    <phoneticPr fontId="1"/>
  </si>
  <si>
    <t>90% or higher</t>
    <phoneticPr fontId="1"/>
  </si>
  <si>
    <t>80% - below 90%</t>
    <phoneticPr fontId="1"/>
  </si>
  <si>
    <t>70%- below 80%</t>
    <phoneticPr fontId="1"/>
  </si>
  <si>
    <t>Below 70%</t>
    <phoneticPr fontId="1"/>
  </si>
  <si>
    <t>Incomplete response</t>
    <phoneticPr fontId="1"/>
  </si>
  <si>
    <t>4. Green procurement ratio</t>
    <phoneticPr fontId="1"/>
  </si>
  <si>
    <t xml:space="preserve">Fiscal year </t>
    <phoneticPr fontId="1"/>
  </si>
  <si>
    <t xml:space="preserve">Green procurement ratio (%) </t>
    <phoneticPr fontId="1"/>
  </si>
  <si>
    <t xml:space="preserve">5. Locally-procured raw materials </t>
    <phoneticPr fontId="1"/>
  </si>
  <si>
    <t xml:space="preserve">Japan* (%) </t>
    <phoneticPr fontId="1"/>
  </si>
  <si>
    <t xml:space="preserve">Asia/Oceania (%) </t>
    <phoneticPr fontId="1"/>
  </si>
  <si>
    <t xml:space="preserve">The Americas  (%) </t>
    <phoneticPr fontId="1"/>
  </si>
  <si>
    <t xml:space="preserve">Europe (%) </t>
    <phoneticPr fontId="1"/>
  </si>
  <si>
    <t>* Results for dairy product raw materials</t>
    <phoneticPr fontId="1"/>
  </si>
  <si>
    <t xml:space="preserve">
Note: Raw materials that are imported and undergo ﬁnal processing in Japan are calculated as local Japanese materials.</t>
    <phoneticPr fontId="1"/>
  </si>
  <si>
    <t>1 session 
84 participants</t>
    <phoneticPr fontId="1"/>
  </si>
  <si>
    <t>1 session
104 participants</t>
    <phoneticPr fontId="1"/>
  </si>
  <si>
    <t>1 session
117 participants</t>
    <phoneticPr fontId="1"/>
  </si>
  <si>
    <t>1 session
90 participants</t>
    <phoneticPr fontId="1"/>
  </si>
  <si>
    <t>1 session
72  participants</t>
    <phoneticPr fontId="1"/>
  </si>
  <si>
    <t>Human rights awareness training 
(Diversity training for newly appointed managers)</t>
    <phoneticPr fontId="1"/>
  </si>
  <si>
    <t>Human rights awareness training 
(Training for new employees)</t>
    <phoneticPr fontId="1"/>
  </si>
  <si>
    <t>1 session 
26  participants</t>
    <phoneticPr fontId="1"/>
  </si>
  <si>
    <t>2 session
48  participants</t>
    <phoneticPr fontId="1"/>
  </si>
  <si>
    <t>3 session
70 participants</t>
    <phoneticPr fontId="1"/>
  </si>
  <si>
    <t>1 session
30 participants</t>
    <phoneticPr fontId="1"/>
  </si>
  <si>
    <t>1 session
34* participants</t>
    <phoneticPr fontId="1"/>
  </si>
  <si>
    <t>* Carried out during new line manager training in ﬁscal 2021</t>
    <phoneticPr fontId="1"/>
  </si>
  <si>
    <t>7. Certiﬁcations acquired for product quality</t>
    <phoneticPr fontId="1"/>
  </si>
  <si>
    <t>Yakult Honsha plants, bottling companies in Japan (10 dairy product plants)</t>
    <phoneticPr fontId="1"/>
  </si>
  <si>
    <t>Marketing companies in Japan (101 in total)</t>
    <phoneticPr fontId="1"/>
  </si>
  <si>
    <t xml:space="preserve">*	2 Includes branches that have acquired the certiﬁcation
</t>
    <phoneticPr fontId="1"/>
  </si>
  <si>
    <t>*	3 Acquisition rate at plants both in and outside Japan: 5.4%</t>
    <phoneticPr fontId="1"/>
  </si>
  <si>
    <t>*1 In Japan, food hygiene control based on HACCP principles was instituted through the Act on the Partial Amendment of the Food Sanitation Act in 2018.
     In line with this, we acquired ISO 22000 certiﬁcation at all 10 of our dairy product plants and bottling companies.</t>
    <phoneticPr fontId="1"/>
  </si>
  <si>
    <t>•	 HACCP: A system for assuring safety by implementing thorough hygiene management across the entire manufacturing process
•	 ISO 9001: An international standard for quality management systems
•	 ISO 22000: An international standard for food safety management systems based on HACCP hygiene management methods 
•	FSSC 22000: An international standard for food safety management systems based on ISO 22000 that incorporates food defense and other matters
•	GMP (Good Manufacturing Practice): An international standard for pharmaceuticals and food manufacturing management and quality control
Note: In Taiwan, the plant obtained TQF (Taiwan Quality Food) certiﬁcation which is equivalent to GMP.
•	 Halal: A standard for food quality management systems based on Islamic Law
•	 ISO 45001: An international standard for occupational health and safety management systems
•	 SQF: An international standard for management systems that ensure the safety and quality of food products</t>
    <phoneticPr fontId="1"/>
  </si>
  <si>
    <t>8. Customer consultation</t>
    <phoneticPr fontId="1"/>
  </si>
  <si>
    <t>Type</t>
    <phoneticPr fontId="1"/>
  </si>
  <si>
    <t>Inquiries</t>
    <phoneticPr fontId="1"/>
  </si>
  <si>
    <t>Applications</t>
    <phoneticPr fontId="1"/>
  </si>
  <si>
    <t>Complaints</t>
    <phoneticPr fontId="1"/>
  </si>
  <si>
    <t>Discontinuations/suspensions</t>
    <phoneticPr fontId="1"/>
  </si>
  <si>
    <t>Changes</t>
    <phoneticPr fontId="1"/>
  </si>
  <si>
    <t>9. Human resources data (Yakult Honsha)</t>
    <phoneticPr fontId="1"/>
  </si>
  <si>
    <t>Regular employees</t>
    <phoneticPr fontId="1"/>
  </si>
  <si>
    <t>　Male</t>
    <phoneticPr fontId="1"/>
  </si>
  <si>
    <t>　Female</t>
    <phoneticPr fontId="1"/>
  </si>
  <si>
    <t>Full-time contract employees</t>
    <phoneticPr fontId="1"/>
  </si>
  <si>
    <t>Female employee ratio (%)</t>
    <phoneticPr fontId="1"/>
  </si>
  <si>
    <t>Ratio of non-regular employees (%)</t>
    <phoneticPr fontId="1"/>
  </si>
  <si>
    <t>Average age (years)</t>
    <phoneticPr fontId="1"/>
  </si>
  <si>
    <t>Average length of service (years)</t>
    <phoneticPr fontId="1"/>
  </si>
  <si>
    <t>Number of newly hired</t>
  </si>
  <si>
    <t>Mid-career recruitment ratio (%)</t>
  </si>
  <si>
    <t>New graduates’ retention rate after three years (%)</t>
    <phoneticPr fontId="1"/>
  </si>
  <si>
    <t>Overall turnover rate (%)</t>
    <phoneticPr fontId="1"/>
  </si>
  <si>
    <t>Turnover rate for personal reasons (%)</t>
  </si>
  <si>
    <t>Total working hours</t>
  </si>
  <si>
    <t>10. Yakult Group companies outside Japan (As of December 2021)</t>
    <phoneticPr fontId="1"/>
  </si>
  <si>
    <t>Male</t>
    <phoneticPr fontId="1"/>
  </si>
  <si>
    <t>Female</t>
    <phoneticPr fontId="1"/>
  </si>
  <si>
    <t>Japanese officers</t>
    <phoneticPr fontId="1"/>
  </si>
  <si>
    <t>Non-Japanese officers</t>
    <phoneticPr fontId="1"/>
  </si>
  <si>
    <t>Japanese management staff*</t>
    <phoneticPr fontId="1"/>
  </si>
  <si>
    <t>Non-Japanese management staff*</t>
    <phoneticPr fontId="1"/>
  </si>
  <si>
    <t>Turnover rate for regular employees
– total (%)</t>
    <phoneticPr fontId="1"/>
  </si>
  <si>
    <t>Turnover rate for regular employees
– male (%)</t>
    <phoneticPr fontId="1"/>
  </si>
  <si>
    <t>Turnover rate for regular employees
– female (%)</t>
    <phoneticPr fontId="1"/>
  </si>
  <si>
    <t>Turnover rate for regular employees for personal reasons (%)</t>
    <phoneticPr fontId="1"/>
  </si>
  <si>
    <t>Female management staff*</t>
    <phoneticPr fontId="1"/>
  </si>
  <si>
    <t>Management staff*</t>
    <phoneticPr fontId="1"/>
  </si>
  <si>
    <t>Ratio of 
non-regular employees (%)</t>
    <phoneticPr fontId="1"/>
  </si>
  <si>
    <t>* Management staff are those at manager level and above</t>
    <phoneticPr fontId="1"/>
  </si>
  <si>
    <t>11. Number and ratio of female managers (Within Yakult Honsha and business sites outside Japan)</t>
    <phoneticPr fontId="1"/>
  </si>
  <si>
    <t>Japan: Number of female managers</t>
    <phoneticPr fontId="1"/>
  </si>
  <si>
    <t>Japan: Ratio of female managers (%)</t>
    <phoneticPr fontId="1"/>
  </si>
  <si>
    <t>Overseas: Ratio of female managers (%)</t>
    <phoneticPr fontId="1"/>
  </si>
  <si>
    <t>12 . Rate of employees with disabilities (Within Yakult Honsha and business sites outside Japan)</t>
    <phoneticPr fontId="1"/>
  </si>
  <si>
    <t>Japan: Rate of employees with disabilities (%)</t>
    <phoneticPr fontId="1"/>
  </si>
  <si>
    <t>Japan: Statutory target employment rate (%)</t>
    <phoneticPr fontId="1"/>
  </si>
  <si>
    <t>* Disability is deﬁned according to the standards set in each country and region</t>
    <phoneticPr fontId="1"/>
  </si>
  <si>
    <t>13. Rate of continuous employment at retirement age (Yakult Honsha)</t>
    <phoneticPr fontId="1"/>
  </si>
  <si>
    <t>Number of persons at mandatory retirement age</t>
    <phoneticPr fontId="1"/>
  </si>
  <si>
    <t xml:space="preserve">  Number of persons in continuous employment at Yakult Honsha</t>
    <phoneticPr fontId="1"/>
  </si>
  <si>
    <t>　Number of continuous workers who transfer to another company</t>
    <phoneticPr fontId="1"/>
  </si>
  <si>
    <t xml:space="preserve">  Number of persons who choose to retire</t>
    <phoneticPr fontId="1"/>
  </si>
  <si>
    <t>Rate of continuous employment* (%)</t>
    <phoneticPr fontId="1"/>
  </si>
  <si>
    <t>* Including those persons who have transferred to another company</t>
    <phoneticPr fontId="1"/>
  </si>
  <si>
    <t>14. Annual paid leave usage rate and average overtime hours per month (per person) (Yakult Honsha)</t>
    <phoneticPr fontId="1"/>
  </si>
  <si>
    <t>Annual paid leave acquisition rate (%)</t>
    <phoneticPr fontId="1"/>
  </si>
  <si>
    <t>Average overtime hours (per month)</t>
    <phoneticPr fontId="1"/>
  </si>
  <si>
    <t>8 / 8.7％</t>
    <phoneticPr fontId="1"/>
  </si>
  <si>
    <t>9 / 9.3％</t>
    <phoneticPr fontId="1"/>
  </si>
  <si>
    <t>18 / 19.6％</t>
    <phoneticPr fontId="1"/>
  </si>
  <si>
    <t>10 / 15.9％</t>
    <phoneticPr fontId="1"/>
  </si>
  <si>
    <t>40 / 100%</t>
    <phoneticPr fontId="1"/>
  </si>
  <si>
    <t>36 / 100％</t>
    <phoneticPr fontId="1"/>
  </si>
  <si>
    <t>37 / 100％</t>
    <phoneticPr fontId="1"/>
  </si>
  <si>
    <t>26 / 100％</t>
    <phoneticPr fontId="1"/>
  </si>
  <si>
    <t>35 / 100％</t>
    <phoneticPr fontId="1"/>
  </si>
  <si>
    <t>83 / 86.4％</t>
    <phoneticPr fontId="1"/>
  </si>
  <si>
    <t>Male employees 
(number of people/utilization rate*)</t>
    <phoneticPr fontId="1"/>
  </si>
  <si>
    <t>Female employees 
(number of people/utilization rate)</t>
    <phoneticPr fontId="1"/>
  </si>
  <si>
    <t>* Rate of male employees taking parental leave: Number of male employees taking parental leave divided by the number of male employees whose spouse has given birth</t>
    <phoneticPr fontId="1"/>
  </si>
  <si>
    <t>16. Work accident frequency rate and severity rate (Yakult Honsha)</t>
    <phoneticPr fontId="1"/>
  </si>
  <si>
    <r>
      <t>Whole industry average*</t>
    </r>
    <r>
      <rPr>
        <vertAlign val="superscript"/>
        <sz val="11"/>
        <color theme="1"/>
        <rFont val="Meiryo UI"/>
        <family val="3"/>
        <charset val="128"/>
      </rPr>
      <t>3</t>
    </r>
    <phoneticPr fontId="1"/>
  </si>
  <si>
    <r>
      <t>Work accident frequency rate*</t>
    </r>
    <r>
      <rPr>
        <vertAlign val="superscript"/>
        <sz val="11"/>
        <color theme="1"/>
        <rFont val="Meiryo UI"/>
        <family val="3"/>
        <charset val="128"/>
      </rPr>
      <t>1</t>
    </r>
    <phoneticPr fontId="1"/>
  </si>
  <si>
    <r>
      <t>Work accident severity rate*</t>
    </r>
    <r>
      <rPr>
        <vertAlign val="superscript"/>
        <sz val="11"/>
        <color theme="1"/>
        <rFont val="Meiryo UI"/>
        <family val="3"/>
        <charset val="128"/>
      </rPr>
      <t>2</t>
    </r>
    <phoneticPr fontId="1"/>
  </si>
  <si>
    <t>*	1 Work accident frequency rate: Injuries and deaths caused by work accidents ÷ Total work hours x 1,000,000
*	2 Work accident severity rate: Number of work days lost ÷ Total work hours x 1,000
*	3 Whole industry average: Partial extract from the Ministry of Health, Labour and Welfare’s Survey on Industrial Accidents (2020)</t>
    <phoneticPr fontId="1"/>
  </si>
  <si>
    <t>17. Shirota-ism Workshops: Numbers of workshops and participants (Yakult Honsha)</t>
    <phoneticPr fontId="1"/>
  </si>
  <si>
    <t>Number of workshops</t>
    <phoneticPr fontId="1"/>
  </si>
  <si>
    <t>Participants</t>
    <phoneticPr fontId="1"/>
  </si>
  <si>
    <t>Note: Figures for 2020 are lower than previous years because training schedules were reduced due to the COVID-19 pandemic.</t>
    <phoneticPr fontId="1"/>
  </si>
  <si>
    <t>18. Hours of training time and cost per person (Yakult Honsha)</t>
    <phoneticPr fontId="1"/>
  </si>
  <si>
    <t>Training time (total)</t>
    <phoneticPr fontId="1"/>
  </si>
  <si>
    <t>Training time (hours) per person</t>
    <phoneticPr fontId="1"/>
  </si>
  <si>
    <t>Training costs (yen) per person</t>
    <phoneticPr fontId="1"/>
  </si>
  <si>
    <t>Note: Figures for ﬁscal 2020 are lower than previous years due to the COVID-19 pandemic.</t>
    <phoneticPr fontId="1"/>
  </si>
  <si>
    <t>Starting monthly salary (yen)</t>
    <phoneticPr fontId="1"/>
  </si>
  <si>
    <t>Comparison with minimum wage (%)</t>
    <phoneticPr fontId="1"/>
  </si>
  <si>
    <t>Graduate school graduate</t>
    <phoneticPr fontId="1"/>
  </si>
  <si>
    <t>University graduate (career track)</t>
    <phoneticPr fontId="1"/>
  </si>
  <si>
    <t>University graduate (general track)</t>
    <phoneticPr fontId="1"/>
  </si>
  <si>
    <t>Junior college graduate</t>
    <phoneticPr fontId="1"/>
  </si>
  <si>
    <t>Vocational school graduate</t>
    <phoneticPr fontId="1"/>
  </si>
  <si>
    <t>1. Governance organization</t>
    <phoneticPr fontId="1"/>
  </si>
  <si>
    <t>Company with Audit &amp;
Supervisory Board</t>
    <phoneticPr fontId="1"/>
  </si>
  <si>
    <t>President</t>
    <phoneticPr fontId="1"/>
  </si>
  <si>
    <t>Type of organization</t>
    <phoneticPr fontId="1"/>
  </si>
  <si>
    <t>Directors</t>
    <phoneticPr fontId="1"/>
  </si>
  <si>
    <t>　Including: Outside Directors</t>
    <phoneticPr fontId="1"/>
  </si>
  <si>
    <t>　Including: Independent Directors</t>
    <phoneticPr fontId="1"/>
  </si>
  <si>
    <t>　Including: Female Directors</t>
    <phoneticPr fontId="1"/>
  </si>
  <si>
    <t>Directors’ term of office (years)</t>
    <phoneticPr fontId="1"/>
  </si>
  <si>
    <t>Chair of Board of Directors</t>
    <phoneticPr fontId="1"/>
  </si>
  <si>
    <t>Auditors</t>
    <phoneticPr fontId="1"/>
  </si>
  <si>
    <t>　Including: Outside Auditors</t>
    <phoneticPr fontId="1"/>
  </si>
  <si>
    <t>　Including: Independent Auditors</t>
    <phoneticPr fontId="1"/>
  </si>
  <si>
    <t>　Including: Female Auditors</t>
    <phoneticPr fontId="1"/>
  </si>
  <si>
    <t>Auditors’ term of office (years)</t>
    <phoneticPr fontId="1"/>
  </si>
  <si>
    <t>Note: As of March 2022.</t>
    <phoneticPr fontId="1"/>
  </si>
  <si>
    <t>97%*</t>
    <phoneticPr fontId="1"/>
  </si>
  <si>
    <t>-</t>
    <phoneticPr fontId="1"/>
  </si>
  <si>
    <t xml:space="preserve">Board of Directors </t>
    <phoneticPr fontId="1"/>
  </si>
  <si>
    <t>Outside Directors’ attendance rate at Board of Directors (%)</t>
    <phoneticPr fontId="1"/>
  </si>
  <si>
    <t xml:space="preserve">Audit &amp; Supervisory Board </t>
    <phoneticPr fontId="1"/>
  </si>
  <si>
    <t>Audit &amp; Supervisory Board Members’ attendance rate at Audit &amp; Supervisory Board (%)</t>
    <phoneticPr fontId="1"/>
  </si>
  <si>
    <t>Outside Auditors’ attendance rate at Audit &amp; Supervisory Board (%)</t>
    <phoneticPr fontId="1"/>
  </si>
  <si>
    <t xml:space="preserve">Compliance Committee </t>
    <phoneticPr fontId="1"/>
  </si>
  <si>
    <t xml:space="preserve">Corporate Ethics Committee </t>
    <phoneticPr fontId="1"/>
  </si>
  <si>
    <t>CSR Promotion Committee</t>
    <phoneticPr fontId="1"/>
  </si>
  <si>
    <t>Plastic Recycling Promotion Committee</t>
    <phoneticPr fontId="1"/>
  </si>
  <si>
    <t>* For unavoidable reasons, one Outside Director was absent from one Board of Directors meeting</t>
    <phoneticPr fontId="1"/>
  </si>
  <si>
    <t>3. Number of audit reports</t>
    <phoneticPr fontId="1"/>
  </si>
  <si>
    <t>Audit &amp; Supervisory Board Member audits</t>
    <phoneticPr fontId="1"/>
  </si>
  <si>
    <t>Internal audits</t>
    <phoneticPr fontId="1"/>
  </si>
  <si>
    <t>Accounting audits</t>
    <phoneticPr fontId="1"/>
  </si>
  <si>
    <t>4. Remuneration of ofﬁcers</t>
    <phoneticPr fontId="1"/>
  </si>
  <si>
    <t>Remuneration of auditors</t>
    <phoneticPr fontId="1"/>
  </si>
  <si>
    <t>654 million yen to 
17 directors
(Including 33 million yen 
to 4 Outside Directors)</t>
    <phoneticPr fontId="1"/>
  </si>
  <si>
    <t>654 million yen to 
17 directors
(Including 41 million yen 
to 6 Outside Directors)</t>
    <phoneticPr fontId="1"/>
  </si>
  <si>
    <t>614 million yen to 
17 directors
(Including 50 million yen 
to 5 Outside Directors)</t>
    <phoneticPr fontId="1"/>
  </si>
  <si>
    <t>603 million yen to 
15 directors
(Including 55 million yen 
to 5 Outside Directors)</t>
    <phoneticPr fontId="1"/>
  </si>
  <si>
    <t>642 million yen to 
18 directors
(Including 66 million yen 
to 7 Outside Directors)</t>
    <phoneticPr fontId="1"/>
  </si>
  <si>
    <t>118 million yen to 
7 auditors
(Including 36 million yen 
to 5 Outside Auditors)</t>
    <phoneticPr fontId="1"/>
  </si>
  <si>
    <t>118 million yen to 
7 auditors
(Including 36 million yen
 to 5 Outside Auditors)</t>
    <phoneticPr fontId="1"/>
  </si>
  <si>
    <t>105 million yen to 
9 auditors
(Including 33 million yen 
to 6 Outside Auditors)</t>
    <phoneticPr fontId="1"/>
  </si>
  <si>
    <t>107 million yen to 
5 auditors
(Including 35 million yen 
to 3 Outside Auditors)</t>
    <phoneticPr fontId="1"/>
  </si>
  <si>
    <t>5. Use of internal reporting system in the last ﬁve years (Yakult Honsha)</t>
    <phoneticPr fontId="1"/>
  </si>
  <si>
    <t>Number of uses</t>
    <phoneticPr fontId="1"/>
  </si>
  <si>
    <t xml:space="preserve">6. Training </t>
    <phoneticPr fontId="1"/>
  </si>
  <si>
    <t>Compliance training events</t>
    <phoneticPr fontId="1"/>
  </si>
  <si>
    <t>Information security training events 
(e-learning recipients)</t>
    <phoneticPr fontId="1"/>
  </si>
  <si>
    <t>1 (2,482)</t>
    <phoneticPr fontId="1"/>
  </si>
  <si>
    <t>1 (2,436)</t>
    <phoneticPr fontId="1"/>
  </si>
  <si>
    <t>1 (2,221)</t>
    <phoneticPr fontId="1"/>
  </si>
  <si>
    <t>1 (2,610)</t>
    <phoneticPr fontId="1"/>
  </si>
  <si>
    <t>1 (2,512)</t>
    <phoneticPr fontId="1"/>
  </si>
  <si>
    <t>7. BCP drill participation rate</t>
    <phoneticPr fontId="1"/>
  </si>
  <si>
    <t>Participation in BCP safety confirmation system drills (response to email) (%)</t>
    <phoneticPr fontId="1"/>
  </si>
  <si>
    <t>Volume generated (t)</t>
    <phoneticPr fontId="1"/>
  </si>
  <si>
    <t>Volume recycled (t)</t>
    <phoneticPr fontId="1"/>
  </si>
  <si>
    <t>Recycling, etc. rate (%)</t>
    <phoneticPr fontId="1"/>
  </si>
  <si>
    <t>Recycling applications</t>
    <phoneticPr fontId="1"/>
  </si>
  <si>
    <t>Fertilizer, animal feeds, etc.</t>
    <phoneticPr fontId="1"/>
  </si>
  <si>
    <t>Japan (%)</t>
    <phoneticPr fontId="1"/>
  </si>
  <si>
    <t>Economic accounting results/Economic benefits associated with environmental conservation measures</t>
  </si>
  <si>
    <t>Yakult Honsha plants and bottling companies (12 sites in total)</t>
  </si>
  <si>
    <t>(As of August 2022)</t>
  </si>
  <si>
    <t xml:space="preserve">2. Food loss and waste recycling results </t>
  </si>
  <si>
    <t>1. Status of ISO 14001 environmental certification</t>
  </si>
  <si>
    <t>Status of ISO 14001 environmental certification</t>
  </si>
  <si>
    <t>Fiscal year</t>
  </si>
  <si>
    <t xml:space="preserve">3. Substances used by the Yakult Central Institute (Kunitachi City, Tokyo) </t>
  </si>
  <si>
    <t>Note: The chemicals are primarily used as reaction solvents and extraction solvents. Sulfuric acid is used to adjust pH, etc. The figures stated above were reported to the government and Tokyo officials.</t>
  </si>
  <si>
    <t>4. Container and packaging obligatory recycling volume</t>
  </si>
  <si>
    <t>(3) Administration costs</t>
  </si>
  <si>
    <t>(2) Upstream/downstream costs</t>
  </si>
  <si>
    <t>5. Economic accounting results / Economic benefits associated with environmental conservation measures</t>
  </si>
  <si>
    <t>●Economic benefits associated with environmental conservation measures</t>
  </si>
  <si>
    <t>6. Environmental impacts of business activities (From production through delivery)</t>
  </si>
  <si>
    <t xml:space="preserve">  Including: Used by a logistics subsidiary (kl)</t>
  </si>
  <si>
    <r>
      <t>CO</t>
    </r>
    <r>
      <rPr>
        <vertAlign val="subscript"/>
        <sz val="11"/>
        <color theme="1"/>
        <rFont val="Meiryo UI"/>
        <family val="3"/>
        <charset val="128"/>
      </rPr>
      <t>2*</t>
    </r>
    <r>
      <rPr>
        <sz val="11"/>
        <color theme="1"/>
        <rFont val="Meiryo UI"/>
        <family val="3"/>
        <charset val="128"/>
      </rPr>
      <t xml:space="preserve"> (t)</t>
    </r>
  </si>
  <si>
    <r>
      <t>7. CO</t>
    </r>
    <r>
      <rPr>
        <b/>
        <vertAlign val="subscript"/>
        <sz val="11"/>
        <color theme="1"/>
        <rFont val="Meiryo UI"/>
        <family val="3"/>
        <charset val="128"/>
      </rPr>
      <t xml:space="preserve">2 </t>
    </r>
    <r>
      <rPr>
        <b/>
        <sz val="11"/>
        <color theme="1"/>
        <rFont val="Meiryo UI"/>
        <family val="3"/>
        <charset val="128"/>
      </rPr>
      <t xml:space="preserve">emissions in fiscal 2021 </t>
    </r>
  </si>
  <si>
    <r>
      <t>8. CO</t>
    </r>
    <r>
      <rPr>
        <b/>
        <vertAlign val="subscript"/>
        <sz val="11"/>
        <color theme="1"/>
        <rFont val="Meiryo UI"/>
        <family val="3"/>
        <charset val="128"/>
      </rPr>
      <t>2</t>
    </r>
    <r>
      <rPr>
        <b/>
        <sz val="11"/>
        <color theme="1"/>
        <rFont val="Meiryo UI"/>
        <family val="3"/>
        <charset val="128"/>
      </rPr>
      <t xml:space="preserve"> emissions and CO</t>
    </r>
    <r>
      <rPr>
        <b/>
        <vertAlign val="subscript"/>
        <sz val="11"/>
        <color theme="1"/>
        <rFont val="Meiryo UI"/>
        <family val="3"/>
        <charset val="128"/>
      </rPr>
      <t>2</t>
    </r>
    <r>
      <rPr>
        <b/>
        <sz val="11"/>
        <color theme="1"/>
        <rFont val="Meiryo UI"/>
        <family val="3"/>
        <charset val="128"/>
      </rPr>
      <t xml:space="preserve"> emissions per production unit 
　　by Yakult Honsha plants and bottling companies (Scope 1 + Scope 2)</t>
    </r>
  </si>
  <si>
    <r>
      <t>CO</t>
    </r>
    <r>
      <rPr>
        <vertAlign val="subscript"/>
        <sz val="11"/>
        <color theme="1"/>
        <rFont val="Meiryo UI"/>
        <family val="3"/>
        <charset val="128"/>
      </rPr>
      <t>2</t>
    </r>
    <r>
      <rPr>
        <sz val="11"/>
        <color theme="1"/>
        <rFont val="Meiryo UI"/>
        <family val="3"/>
        <charset val="128"/>
      </rPr>
      <t xml:space="preserve"> emissions (fuel-related, Scope 1) (t-CO</t>
    </r>
    <r>
      <rPr>
        <vertAlign val="subscript"/>
        <sz val="11"/>
        <color theme="1"/>
        <rFont val="Meiryo UI"/>
        <family val="3"/>
        <charset val="128"/>
      </rPr>
      <t>2</t>
    </r>
    <r>
      <rPr>
        <sz val="11"/>
        <color theme="1"/>
        <rFont val="Meiryo UI"/>
        <family val="3"/>
        <charset val="128"/>
      </rPr>
      <t>)</t>
    </r>
  </si>
  <si>
    <r>
      <t>CO</t>
    </r>
    <r>
      <rPr>
        <vertAlign val="subscript"/>
        <sz val="11"/>
        <color theme="1"/>
        <rFont val="Meiryo UI"/>
        <family val="3"/>
        <charset val="128"/>
      </rPr>
      <t>2</t>
    </r>
    <r>
      <rPr>
        <sz val="11"/>
        <color theme="1"/>
        <rFont val="Meiryo UI"/>
        <family val="3"/>
        <charset val="128"/>
      </rPr>
      <t xml:space="preserve"> emissions (electric power-related, Scope 2) (t-CO</t>
    </r>
    <r>
      <rPr>
        <vertAlign val="subscript"/>
        <sz val="11"/>
        <color theme="1"/>
        <rFont val="Meiryo UI"/>
        <family val="3"/>
        <charset val="128"/>
      </rPr>
      <t>2</t>
    </r>
    <r>
      <rPr>
        <sz val="11"/>
        <color theme="1"/>
        <rFont val="Meiryo UI"/>
        <family val="3"/>
        <charset val="128"/>
      </rPr>
      <t>)</t>
    </r>
  </si>
  <si>
    <r>
      <t>CO</t>
    </r>
    <r>
      <rPr>
        <vertAlign val="subscript"/>
        <sz val="11"/>
        <color theme="1"/>
        <rFont val="Meiryo UI"/>
        <family val="3"/>
        <charset val="128"/>
      </rPr>
      <t>2</t>
    </r>
    <r>
      <rPr>
        <sz val="11"/>
        <color theme="1"/>
        <rFont val="Meiryo UI"/>
        <family val="3"/>
        <charset val="128"/>
      </rPr>
      <t xml:space="preserve"> emissions per production unit (t-CO</t>
    </r>
    <r>
      <rPr>
        <vertAlign val="subscript"/>
        <sz val="11"/>
        <color theme="1"/>
        <rFont val="Meiryo UI"/>
        <family val="3"/>
        <charset val="128"/>
      </rPr>
      <t>2</t>
    </r>
    <r>
      <rPr>
        <sz val="11"/>
        <color theme="1"/>
        <rFont val="Meiryo UI"/>
        <family val="3"/>
        <charset val="128"/>
      </rPr>
      <t>/kl)</t>
    </r>
  </si>
  <si>
    <r>
      <t>CO</t>
    </r>
    <r>
      <rPr>
        <vertAlign val="subscript"/>
        <sz val="11"/>
        <color theme="1"/>
        <rFont val="Meiryo UI"/>
        <family val="3"/>
        <charset val="128"/>
      </rPr>
      <t>2</t>
    </r>
    <r>
      <rPr>
        <sz val="11"/>
        <color theme="1"/>
        <rFont val="Meiryo UI"/>
        <family val="3"/>
        <charset val="128"/>
      </rPr>
      <t xml:space="preserve"> emissions per production unit are calculated using data from bottling companies and ﬁve Yakult Honsha plants, excluding plants that produce cosmetics and pharmaceuticals.</t>
    </r>
  </si>
  <si>
    <t>9. Energy use and energy use per production unit by Yakult Honsha plants and bottling companies
　　 (Scope 1 + Scope 2)</t>
  </si>
  <si>
    <t>10. Scope 3 emissions (Fiscal 2021)</t>
  </si>
  <si>
    <t>Logistics subsidiary</t>
  </si>
  <si>
    <t>12. Introduction of environment-friendly sales equipment</t>
  </si>
  <si>
    <t>Route delivery trucks with roofmounted container collection kits</t>
  </si>
  <si>
    <t>13. Amount of specified plastic-containing products distributed</t>
  </si>
  <si>
    <t>Amount distributed (tons)</t>
  </si>
  <si>
    <t>14. Water risk assessment in areas with production bases 
      (WRI Aqueduct: Baseline water stress—total, overall water risk)</t>
  </si>
  <si>
    <r>
      <t xml:space="preserve">* Korea Yakult Co., Ltd. values are estimates calculated based on a proportion of volume ﬁlled </t>
    </r>
    <r>
      <rPr>
        <i/>
        <sz val="10"/>
        <rFont val="Meiryo UI"/>
        <family val="3"/>
        <charset val="128"/>
      </rPr>
      <t>Yakult</t>
    </r>
    <r>
      <rPr>
        <sz val="10"/>
        <rFont val="Meiryo UI"/>
        <family val="3"/>
        <charset val="128"/>
      </rPr>
      <t xml:space="preserve"> series</t>
    </r>
  </si>
  <si>
    <t>18. Water used at Yakult Honsha plants and bottling companies and use per production unit</t>
  </si>
  <si>
    <t>19. Waste generated at Yakult Honsha plants and bottling companies</t>
  </si>
  <si>
    <t>20. Waste generated and recycling rates by waste type at Yakult Honsha plants and bottling companies</t>
  </si>
  <si>
    <t>21. Assessment of biodiversity around production bases</t>
  </si>
  <si>
    <t>Fiscal 2021 total water intake (㎥）</t>
  </si>
  <si>
    <t>Remarks on biodiversity (ecological risk)</t>
  </si>
  <si>
    <r>
      <t>Plant wastewater discharges into the Abukuma River, which has　been designated as a Key Biodiversity Area (KBA) and Important Bird and Biodiversity Area (IBA) as a landing zone for</t>
    </r>
    <r>
      <rPr>
        <sz val="11"/>
        <color rgb="FFFF0000"/>
        <rFont val="Meiryo UI"/>
        <family val="3"/>
        <charset val="128"/>
      </rPr>
      <t xml:space="preserve"> </t>
    </r>
    <r>
      <rPr>
        <b/>
        <sz val="11"/>
        <color rgb="FFFF0000"/>
        <rFont val="Meiryo UI"/>
        <family val="3"/>
        <charset val="128"/>
      </rPr>
      <t>northern pintail</t>
    </r>
    <r>
      <rPr>
        <sz val="11"/>
        <color theme="1"/>
        <rFont val="Meiryo UI"/>
        <family val="3"/>
        <charset val="128"/>
      </rPr>
      <t xml:space="preserve"> (a duck on the IUCN Red List).</t>
    </r>
  </si>
  <si>
    <t>Kako River basin, Muko River basin, Yodo River basin, around Kobe City</t>
  </si>
  <si>
    <t>Within 10 km downstream of the plant, there are no areas of　special importance for biodiversity, and no habitats of IUCN-designated endangered species have been identified in the small bodies of water around the plant.</t>
  </si>
  <si>
    <r>
      <t xml:space="preserve">There are a number of IUCN Category IV areas within the Yoshii　River basin. There are also Category IV and V protected areas within 10 km downstream of the plant. These have been identified by IUCN as habitats for the endangered </t>
    </r>
    <r>
      <rPr>
        <b/>
        <sz val="11"/>
        <color rgb="FFFF0000"/>
        <rFont val="Meiryo UI"/>
        <family val="3"/>
        <charset val="128"/>
      </rPr>
      <t>Reeves’ turtle</t>
    </r>
    <r>
      <rPr>
        <sz val="11"/>
        <color theme="1"/>
        <rFont val="Meiryo UI"/>
        <family val="3"/>
        <charset val="128"/>
      </rPr>
      <t xml:space="preserve"> and the vulnerable (DD by Japan’s Ministry of the Environment Red List) </t>
    </r>
    <r>
      <rPr>
        <b/>
        <sz val="11"/>
        <color rgb="FFFF0000"/>
        <rFont val="Meiryo UI"/>
        <family val="3"/>
        <charset val="128"/>
      </rPr>
      <t>Chinese softshell turtle</t>
    </r>
    <r>
      <rPr>
        <sz val="11"/>
        <color theme="1"/>
        <rFont val="Meiryo UI"/>
        <family val="3"/>
        <charset val="128"/>
      </rPr>
      <t>.</t>
    </r>
  </si>
  <si>
    <r>
      <t xml:space="preserve">Water source area has a number of conservation areas classified as IUCN Categories II and IV, such as Joshinetsu-Kogen. Within 10 km downstream of the plant, there is a Category IV protected area (wildlife sanctuary). It has also been identified as a habitat for the </t>
    </r>
    <r>
      <rPr>
        <b/>
        <sz val="11"/>
        <color rgb="FFFF0000"/>
        <rFont val="Meiryo UI"/>
        <family val="3"/>
        <charset val="128"/>
      </rPr>
      <t>Reeves’ turtle</t>
    </r>
    <r>
      <rPr>
        <sz val="11"/>
        <color theme="1"/>
        <rFont val="Meiryo UI"/>
        <family val="3"/>
        <charset val="128"/>
      </rPr>
      <t>, classified as endangered by IUCN.</t>
    </r>
  </si>
  <si>
    <t>22. Business site reports for each region*1</t>
  </si>
  <si>
    <r>
      <t>*	1 CO</t>
    </r>
    <r>
      <rPr>
        <vertAlign val="subscript"/>
        <sz val="11"/>
        <color theme="1"/>
        <rFont val="Meiryo UI"/>
        <family val="3"/>
        <charset val="128"/>
      </rPr>
      <t>2</t>
    </r>
    <r>
      <rPr>
        <sz val="11"/>
        <color theme="1"/>
        <rFont val="Meiryo UI"/>
        <family val="3"/>
        <charset val="128"/>
      </rPr>
      <t xml:space="preserve"> emissions calculated using value from the Japan Electrical Manufacturers’ Association, while crude oil equivalent of fuel usage calculated using value from the Energy Conservation Act 
*	2 Values for Thailand’s Bangkok Plant and the Malaysia Plant include recyclables
*	3 Korea Yakult Co., Ltd. values are estimates calculated based on a proportion of volume ﬁlled</t>
    </r>
    <r>
      <rPr>
        <sz val="11"/>
        <rFont val="Meiryo UI"/>
        <family val="3"/>
        <charset val="128"/>
      </rPr>
      <t xml:space="preserve"> </t>
    </r>
    <r>
      <rPr>
        <i/>
        <sz val="11"/>
        <rFont val="Meiryo UI"/>
        <family val="3"/>
        <charset val="128"/>
      </rPr>
      <t>Yakult</t>
    </r>
    <r>
      <rPr>
        <sz val="11"/>
        <rFont val="Meiryo UI"/>
        <family val="3"/>
        <charset val="128"/>
      </rPr>
      <t xml:space="preserve"> series</t>
    </r>
    <r>
      <rPr>
        <sz val="11"/>
        <color theme="1"/>
        <rFont val="Meiryo UI"/>
        <family val="3"/>
        <charset val="128"/>
      </rPr>
      <t xml:space="preserve">
*	4 Values for the Philippines’ Calamba Plant and the Australia Plant are estimates based on production volume
*	5 Values for California Plant in the US are estimated based on </t>
    </r>
    <r>
      <rPr>
        <i/>
        <sz val="11"/>
        <rFont val="Meiryo UI"/>
        <family val="3"/>
        <charset val="128"/>
      </rPr>
      <t>Yakult</t>
    </r>
    <r>
      <rPr>
        <sz val="11"/>
        <rFont val="Meiryo UI"/>
        <family val="3"/>
        <charset val="128"/>
      </rPr>
      <t xml:space="preserve"> series</t>
    </r>
    <r>
      <rPr>
        <sz val="11"/>
        <color theme="1"/>
        <rFont val="Meiryo UI"/>
        <family val="3"/>
        <charset val="128"/>
      </rPr>
      <t xml:space="preserve"> sales ﬁgures</t>
    </r>
  </si>
  <si>
    <r>
      <t>Location: 10-1 Aza Tooki, Kuroiwa, Fukushima-shi, Fukushima, 960-8520
Site area: 32,528m</t>
    </r>
    <r>
      <rPr>
        <vertAlign val="superscript"/>
        <sz val="11"/>
        <color theme="1"/>
        <rFont val="Meiryo UI"/>
        <family val="3"/>
        <charset val="128"/>
      </rPr>
      <t>2</t>
    </r>
    <r>
      <rPr>
        <sz val="11"/>
        <color theme="1"/>
        <rFont val="Meiryo UI"/>
        <family val="3"/>
        <charset val="128"/>
      </rPr>
      <t xml:space="preserve">
Products</t>
    </r>
    <r>
      <rPr>
        <vertAlign val="superscript"/>
        <sz val="11"/>
        <color theme="1"/>
        <rFont val="Meiryo UI"/>
        <family val="3"/>
        <charset val="128"/>
      </rPr>
      <t>*1</t>
    </r>
    <r>
      <rPr>
        <sz val="11"/>
        <color theme="1"/>
        <rFont val="Meiryo UI"/>
        <family val="3"/>
        <charset val="128"/>
      </rPr>
      <t xml:space="preserve">: Concentrated </t>
    </r>
    <r>
      <rPr>
        <i/>
        <sz val="11"/>
        <color theme="1"/>
        <rFont val="Meiryo UI"/>
        <family val="3"/>
        <charset val="128"/>
      </rPr>
      <t xml:space="preserve">Yakult </t>
    </r>
    <r>
      <rPr>
        <sz val="11"/>
        <color theme="1"/>
        <rFont val="Meiryo UI"/>
        <family val="3"/>
        <charset val="128"/>
      </rPr>
      <t>series,</t>
    </r>
    <r>
      <rPr>
        <i/>
        <sz val="11"/>
        <color theme="1"/>
        <rFont val="Meiryo UI"/>
        <family val="3"/>
        <charset val="128"/>
      </rPr>
      <t xml:space="preserve"> Sofuhl, Cupde Yakult, Mil-Mil, Mil-Mil S</t>
    </r>
  </si>
  <si>
    <r>
      <t>Fuel used (kl on a crude oil conversion basis) (Scope 1)</t>
    </r>
    <r>
      <rPr>
        <vertAlign val="superscript"/>
        <sz val="11"/>
        <color theme="1"/>
        <rFont val="Meiryo UI"/>
        <family val="3"/>
        <charset val="128"/>
      </rPr>
      <t>*2</t>
    </r>
  </si>
  <si>
    <t>Due to ongoing measures to prevent the spread of COVID-19, plant tours were conducted online. Online mental health training is also carried out annually, and in fiscal 2021 its content focused on enhancing self-care in order to respond to stress arising from the many changes to the working environment, including changes to the plant’s internal organization and increased production and staffing levels due to expansion of production lines.</t>
  </si>
  <si>
    <t>We carry out a range of initiatives for the sake of employee health and motivation. To promote work-life balance, employees are encouraged to take at least 12 paid days off per year, and we have achieved an annual result of over 16.5 days off. For human resources development, we proactively run on- and off-the-job training to promote employees’ growth. We also encourage male employees to take paternity leave, and 7 male employees have done so. Our labor practices are designed to contribute to creating a working environment where all employees can excel.</t>
  </si>
  <si>
    <r>
      <t>Location: 1838-266 Aza Nakao, Toda, Shijimi-cho, Miki-shi, Hyogo 673-0514
Site area: 80,874m</t>
    </r>
    <r>
      <rPr>
        <vertAlign val="superscript"/>
        <sz val="11"/>
        <color theme="1"/>
        <rFont val="Meiryo UI"/>
        <family val="3"/>
        <charset val="128"/>
      </rPr>
      <t>2</t>
    </r>
    <r>
      <rPr>
        <sz val="11"/>
        <color theme="1"/>
        <rFont val="Meiryo UI"/>
        <family val="3"/>
        <charset val="128"/>
      </rPr>
      <t xml:space="preserve">
Products</t>
    </r>
    <r>
      <rPr>
        <vertAlign val="superscript"/>
        <sz val="11"/>
        <color theme="1"/>
        <rFont val="Meiryo UI"/>
        <family val="3"/>
        <charset val="128"/>
      </rPr>
      <t>*1</t>
    </r>
    <r>
      <rPr>
        <sz val="11"/>
        <color theme="1"/>
        <rFont val="Meiryo UI"/>
        <family val="3"/>
        <charset val="128"/>
      </rPr>
      <t xml:space="preserve">: Concentrated </t>
    </r>
    <r>
      <rPr>
        <i/>
        <sz val="11"/>
        <color theme="1"/>
        <rFont val="Meiryo UI"/>
        <family val="3"/>
        <charset val="128"/>
      </rPr>
      <t>Yakult</t>
    </r>
    <r>
      <rPr>
        <sz val="11"/>
        <color theme="1"/>
        <rFont val="Meiryo UI"/>
        <family val="3"/>
        <charset val="128"/>
      </rPr>
      <t xml:space="preserve"> series</t>
    </r>
    <r>
      <rPr>
        <i/>
        <sz val="11"/>
        <color theme="1"/>
        <rFont val="Meiryo UI"/>
        <family val="3"/>
        <charset val="128"/>
      </rPr>
      <t>, Sofuhl, Mil-Mil, BF-1, Pretio</t>
    </r>
  </si>
  <si>
    <r>
      <t>Location: 653-1 Aza Juzaburo, Shimowada, Susono-shi, Shizuoka 410-1105
Site area: 192,738 m</t>
    </r>
    <r>
      <rPr>
        <vertAlign val="superscript"/>
        <sz val="11"/>
        <color theme="1"/>
        <rFont val="Meiryo UI"/>
        <family val="3"/>
        <charset val="128"/>
      </rPr>
      <t>2</t>
    </r>
    <r>
      <rPr>
        <sz val="11"/>
        <color theme="1"/>
        <rFont val="Meiryo UI"/>
        <family val="3"/>
        <charset val="128"/>
      </rPr>
      <t xml:space="preserve">
Products</t>
    </r>
    <r>
      <rPr>
        <vertAlign val="superscript"/>
        <sz val="11"/>
        <color theme="1"/>
        <rFont val="Meiryo UI"/>
        <family val="3"/>
        <charset val="128"/>
      </rPr>
      <t>*1</t>
    </r>
    <r>
      <rPr>
        <sz val="11"/>
        <color theme="1"/>
        <rFont val="Meiryo UI"/>
        <family val="3"/>
        <charset val="128"/>
      </rPr>
      <t xml:space="preserve">: Concentrated </t>
    </r>
    <r>
      <rPr>
        <i/>
        <sz val="11"/>
        <color theme="1"/>
        <rFont val="Meiryo UI"/>
        <family val="3"/>
        <charset val="128"/>
      </rPr>
      <t xml:space="preserve">Yakult </t>
    </r>
    <r>
      <rPr>
        <sz val="11"/>
        <color theme="1"/>
        <rFont val="Meiryo UI"/>
        <family val="3"/>
        <charset val="128"/>
      </rPr>
      <t>series</t>
    </r>
    <r>
      <rPr>
        <i/>
        <sz val="11"/>
        <color theme="1"/>
        <rFont val="Meiryo UI"/>
        <family val="3"/>
        <charset val="128"/>
      </rPr>
      <t>, Yakult 1000, Joie, Aloe Yogurt, Daily Iron &amp; Folic Acid Yogurt</t>
    </r>
    <r>
      <rPr>
        <sz val="11"/>
        <color theme="1"/>
        <rFont val="Meiryo UI"/>
        <family val="3"/>
        <charset val="128"/>
      </rPr>
      <t>, quasi-drug products, pharmaceutical products, active pharmaceutical ingredients</t>
    </r>
  </si>
  <si>
    <r>
      <t>Location: 2-5-10 Kugenumashinmei, Fujisawa-shi, Kanagawa 251-0021
Site area: 4,394 m</t>
    </r>
    <r>
      <rPr>
        <vertAlign val="superscript"/>
        <sz val="11"/>
        <color theme="1"/>
        <rFont val="Meiryo UI"/>
        <family val="3"/>
        <charset val="128"/>
      </rPr>
      <t>2</t>
    </r>
    <r>
      <rPr>
        <sz val="11"/>
        <color theme="1"/>
        <rFont val="Meiryo UI"/>
        <family val="3"/>
        <charset val="128"/>
      </rPr>
      <t xml:space="preserve">
Products</t>
    </r>
    <r>
      <rPr>
        <vertAlign val="superscript"/>
        <sz val="10"/>
        <color theme="1"/>
        <rFont val="Meiryo UI"/>
        <family val="3"/>
        <charset val="128"/>
      </rPr>
      <t>*1</t>
    </r>
    <r>
      <rPr>
        <sz val="11"/>
        <color theme="1"/>
        <rFont val="Meiryo UI"/>
        <family val="3"/>
        <charset val="128"/>
      </rPr>
      <t xml:space="preserve">: Basic skin-care products including </t>
    </r>
    <r>
      <rPr>
        <i/>
        <sz val="11"/>
        <color theme="1"/>
        <rFont val="Meiryo UI"/>
        <family val="3"/>
        <charset val="128"/>
      </rPr>
      <t>PARABIO and REVECY</t>
    </r>
  </si>
  <si>
    <r>
      <t>Location: 2300 Tamichigari, Kanzaki-machi, Kanzaki-shi, Saga 842-0002
Site area: 25,238 m</t>
    </r>
    <r>
      <rPr>
        <vertAlign val="superscript"/>
        <sz val="11"/>
        <color theme="1"/>
        <rFont val="Meiryo UI"/>
        <family val="3"/>
        <charset val="128"/>
      </rPr>
      <t>2</t>
    </r>
    <r>
      <rPr>
        <sz val="11"/>
        <color theme="1"/>
        <rFont val="Meiryo UI"/>
        <family val="3"/>
        <charset val="128"/>
      </rPr>
      <t xml:space="preserve">
Products</t>
    </r>
    <r>
      <rPr>
        <vertAlign val="superscript"/>
        <sz val="11"/>
        <color theme="1"/>
        <rFont val="Meiryo UI"/>
        <family val="3"/>
        <charset val="128"/>
      </rPr>
      <t>*1</t>
    </r>
    <r>
      <rPr>
        <sz val="11"/>
        <color theme="1"/>
        <rFont val="Meiryo UI"/>
        <family val="3"/>
        <charset val="128"/>
      </rPr>
      <t xml:space="preserve">: Concentrated </t>
    </r>
    <r>
      <rPr>
        <i/>
        <sz val="11"/>
        <color theme="1"/>
        <rFont val="Meiryo UI"/>
        <family val="3"/>
        <charset val="128"/>
      </rPr>
      <t>Yakult</t>
    </r>
    <r>
      <rPr>
        <sz val="11"/>
        <color theme="1"/>
        <rFont val="Meiryo UI"/>
        <family val="3"/>
        <charset val="128"/>
      </rPr>
      <t xml:space="preserve"> series,</t>
    </r>
    <r>
      <rPr>
        <i/>
        <sz val="11"/>
        <color theme="1"/>
        <rFont val="Meiryo UI"/>
        <family val="3"/>
        <charset val="128"/>
      </rPr>
      <t xml:space="preserve"> Y1000, Mil-Mil S</t>
    </r>
  </si>
  <si>
    <t>Location: 1232-2 Oaza Kawatsuma, Goka-machi, Sashima-gun, Ibaraki 306-0314
Site area: 56,191 m2
Products*1: Concentrated Yakult series, Y1000</t>
  </si>
  <si>
    <t>Yakult Central Institute</t>
  </si>
  <si>
    <t>*	1 As of March 2022
*	2 City gas and LPG are the predominantly used fuels</t>
  </si>
  <si>
    <t>Outside Japan (%)</t>
  </si>
  <si>
    <t>Responded with “action being planned”</t>
  </si>
  <si>
    <t>6. Human rights awareness training</t>
  </si>
  <si>
    <r>
      <t>Plants outside Japan (27 locations in total)</t>
    </r>
    <r>
      <rPr>
        <vertAlign val="superscript"/>
        <sz val="11"/>
        <color theme="1"/>
        <rFont val="Meiryo UI"/>
        <family val="3"/>
        <charset val="128"/>
      </rPr>
      <t>*3</t>
    </r>
  </si>
  <si>
    <t>Average wage for 30-year-olds (yen/month)</t>
  </si>
  <si>
    <t>Overseas: Rate of employees with disabilities (%)*</t>
  </si>
  <si>
    <t>15. Number of employees taking parental leave (Yakult Honsha)</t>
  </si>
  <si>
    <t>19. Comparison of starting salaries and minimum wage (ﬁscal 2021)</t>
  </si>
  <si>
    <t>Note: Minimum wage calculated using the minimum wage for Tokyo (1,041 yen per hour) working 20.08 days per month, 7.5 hours per day. Our salary system is based on the grade level of each employee, and there is no difference between male and female employees in the same level or role.</t>
  </si>
  <si>
    <t>2. Frequency of meetings</t>
  </si>
  <si>
    <t>Remuneration of directors</t>
  </si>
  <si>
    <t>*	1 Amount of remuneration for directors and auditors in the 66th business report
*	2 Amount of remuneration for directors and auditors in the 67th business report
*	3 Amount of remuneration for directors and auditors in the 68th business report
*	4 Amount of remuneration for directors and auditors in the 69th business report
*	5 Amount of remuneration for directors and auditors in the 70th business report</t>
  </si>
  <si>
    <r>
      <t xml:space="preserve">―
</t>
    </r>
    <r>
      <rPr>
        <sz val="9"/>
        <color theme="1"/>
        <rFont val="Meiryo UI"/>
        <family val="3"/>
        <charset val="128"/>
      </rPr>
      <t>(not subject to reporting requirements)</t>
    </r>
    <phoneticPr fontId="1"/>
  </si>
  <si>
    <r>
      <t>11. CO</t>
    </r>
    <r>
      <rPr>
        <b/>
        <vertAlign val="subscript"/>
        <sz val="11"/>
        <color theme="1"/>
        <rFont val="Meiryo UI"/>
        <family val="3"/>
        <charset val="128"/>
      </rPr>
      <t>2</t>
    </r>
    <r>
      <rPr>
        <b/>
        <sz val="11"/>
        <color theme="1"/>
        <rFont val="Meiryo UI"/>
        <family val="3"/>
        <charset val="128"/>
      </rPr>
      <t xml:space="preserve"> emissions from logistics / Logistics diesel fuel use and NOx emissions (fiscal 2021)</t>
    </r>
    <phoneticPr fontId="1"/>
  </si>
  <si>
    <t>●Fiscal 2021</t>
    <phoneticPr fontId="1"/>
  </si>
  <si>
    <t>Total</t>
    <phoneticPr fontId="1"/>
  </si>
  <si>
    <t>Note: Itemized ﬁgures are rounded up or down, so sums may not match totals.</t>
    <phoneticPr fontId="1"/>
  </si>
  <si>
    <t>Note: When doing calculations per production unit, crude oil equivalents are calculated using data from bottling companies
         and ﬁve Yakult Honsha plants, excluding plants that produce cosmetics and pharmaceuticals.</t>
    <phoneticPr fontId="1"/>
  </si>
  <si>
    <t>Note: The amount of waste generated per production unit is calculated using data from bottling companies and ﬁve Yakult Honsha
          plants, excluding plants that produce cosmetics and pharmaceuticals.</t>
    <phoneticPr fontId="1"/>
  </si>
  <si>
    <t>　Asia/Oceania</t>
    <phoneticPr fontId="1"/>
  </si>
  <si>
    <t>　The Americas</t>
    <phoneticPr fontId="1"/>
  </si>
  <si>
    <t>　Europe</t>
    <phoneticPr fontId="1"/>
  </si>
  <si>
    <r>
      <t>98％</t>
    </r>
    <r>
      <rPr>
        <vertAlign val="superscript"/>
        <sz val="11"/>
        <color theme="1"/>
        <rFont val="Meiryo UI"/>
        <family val="3"/>
        <charset val="128"/>
      </rPr>
      <t>*</t>
    </r>
    <phoneticPr fontId="1"/>
  </si>
  <si>
    <t>ー</t>
  </si>
</sst>
</file>

<file path=xl/styles.xml><?xml version="1.0" encoding="utf-8"?>
<styleSheet xmlns="http://schemas.openxmlformats.org/spreadsheetml/2006/main" xmlns:mc="http://schemas.openxmlformats.org/markup-compatibility/2006" xmlns:x14ac="http://schemas.microsoft.com/office/spreadsheetml/2009/9/ac" mc:Ignorable="x14ac">
  <numFmts count="23">
    <numFmt numFmtId="176" formatCode="#,##0_);[Red]\(#,##0\)"/>
    <numFmt numFmtId="177" formatCode="#,##0_ "/>
    <numFmt numFmtId="178" formatCode="0.0_ "/>
    <numFmt numFmtId="179" formatCode="#,##0.00_ "/>
    <numFmt numFmtId="180" formatCode="0.0_);[Red]\(0.0\)"/>
    <numFmt numFmtId="181" formatCode="#,##0,"/>
    <numFmt numFmtId="182" formatCode="0_);[Red]\(0\)"/>
    <numFmt numFmtId="183" formatCode="#,##0.0_);[Red]\(#,##0.0\)"/>
    <numFmt numFmtId="184" formatCode="0.0%"/>
    <numFmt numFmtId="185" formatCode="0.000_);[Red]\(0.000\)"/>
    <numFmt numFmtId="186" formatCode="#,##0.0000_);[Red]\(#,##0.0000\)"/>
    <numFmt numFmtId="187" formatCode="#,##0.000_);[Red]\(#,##0.000\)"/>
    <numFmt numFmtId="188" formatCode="#,##0.0_ "/>
    <numFmt numFmtId="189" formatCode="#,##0.0"/>
    <numFmt numFmtId="190" formatCode="0.000_ "/>
    <numFmt numFmtId="191" formatCode="0.0000_ "/>
    <numFmt numFmtId="192" formatCode="0.00_);[Red]\(0.00\)"/>
    <numFmt numFmtId="193" formatCode="0.0_ ;[Red]\-0.0\ "/>
    <numFmt numFmtId="194" formatCode="#,##0.0;[Red]\-#,##0.0"/>
    <numFmt numFmtId="195" formatCode="0.0"/>
    <numFmt numFmtId="196" formatCode="#,##0.00_);[Red]\(#,##0.00\)"/>
    <numFmt numFmtId="197" formatCode="#,##0.0000"/>
    <numFmt numFmtId="198" formatCode="0_ "/>
  </numFmts>
  <fonts count="38">
    <font>
      <sz val="11"/>
      <color theme="1"/>
      <name val="游ゴシック"/>
      <family val="2"/>
      <charset val="128"/>
      <scheme val="minor"/>
    </font>
    <font>
      <sz val="6"/>
      <name val="游ゴシック"/>
      <family val="2"/>
      <charset val="128"/>
      <scheme val="minor"/>
    </font>
    <font>
      <b/>
      <sz val="18"/>
      <color rgb="FFE60039"/>
      <name val="Meiryo UI"/>
      <family val="3"/>
      <charset val="128"/>
    </font>
    <font>
      <b/>
      <sz val="10"/>
      <color theme="1"/>
      <name val="Meiryo UI"/>
      <family val="3"/>
      <charset val="128"/>
    </font>
    <font>
      <b/>
      <sz val="11"/>
      <color rgb="FFE60039"/>
      <name val="Meiryo UI"/>
      <family val="3"/>
      <charset val="128"/>
    </font>
    <font>
      <sz val="10"/>
      <color theme="1"/>
      <name val="Meiryo UI"/>
      <family val="3"/>
      <charset val="128"/>
    </font>
    <font>
      <u/>
      <sz val="11"/>
      <color theme="10"/>
      <name val="游ゴシック"/>
      <family val="2"/>
      <charset val="128"/>
      <scheme val="minor"/>
    </font>
    <font>
      <sz val="11"/>
      <color theme="1"/>
      <name val="Meiryo UI"/>
      <family val="3"/>
      <charset val="128"/>
    </font>
    <font>
      <u/>
      <sz val="11"/>
      <color theme="10"/>
      <name val="Meiryo UI"/>
      <family val="3"/>
      <charset val="128"/>
    </font>
    <font>
      <b/>
      <sz val="14"/>
      <color rgb="FFE60039"/>
      <name val="Meiryo UI"/>
      <family val="3"/>
      <charset val="128"/>
    </font>
    <font>
      <b/>
      <sz val="11"/>
      <color theme="1"/>
      <name val="Meiryo UI"/>
      <family val="3"/>
      <charset val="128"/>
    </font>
    <font>
      <sz val="11"/>
      <name val="Meiryo UI"/>
      <family val="3"/>
      <charset val="128"/>
    </font>
    <font>
      <vertAlign val="superscript"/>
      <sz val="11"/>
      <color theme="1"/>
      <name val="Meiryo UI"/>
      <family val="3"/>
      <charset val="128"/>
    </font>
    <font>
      <vertAlign val="subscript"/>
      <sz val="11"/>
      <color theme="1"/>
      <name val="Meiryo UI"/>
      <family val="3"/>
      <charset val="128"/>
    </font>
    <font>
      <sz val="11"/>
      <color rgb="FF000000"/>
      <name val="Meiryo UI"/>
      <family val="3"/>
      <charset val="128"/>
    </font>
    <font>
      <b/>
      <sz val="11"/>
      <name val="Meiryo UI"/>
      <family val="3"/>
      <charset val="128"/>
    </font>
    <font>
      <sz val="11"/>
      <name val="ＭＳ Ｐゴシック"/>
      <family val="3"/>
      <charset val="128"/>
    </font>
    <font>
      <sz val="11"/>
      <color theme="1"/>
      <name val="Calibri"/>
      <family val="3"/>
      <charset val="128"/>
    </font>
    <font>
      <sz val="11"/>
      <color theme="1"/>
      <name val="游ゴシック"/>
      <family val="2"/>
      <charset val="128"/>
      <scheme val="minor"/>
    </font>
    <font>
      <sz val="10"/>
      <name val="Meiryo UI"/>
      <family val="3"/>
      <charset val="128"/>
    </font>
    <font>
      <sz val="9"/>
      <color theme="1"/>
      <name val="Meiryo UI"/>
      <family val="3"/>
      <charset val="128"/>
    </font>
    <font>
      <b/>
      <vertAlign val="subscript"/>
      <sz val="11"/>
      <color theme="1"/>
      <name val="Meiryo UI"/>
      <family val="3"/>
      <charset val="128"/>
    </font>
    <font>
      <b/>
      <sz val="11"/>
      <color rgb="FFFF0000"/>
      <name val="Meiryo UI"/>
      <family val="3"/>
      <charset val="128"/>
    </font>
    <font>
      <sz val="11"/>
      <name val="游ゴシック"/>
      <family val="2"/>
      <charset val="128"/>
      <scheme val="minor"/>
    </font>
    <font>
      <vertAlign val="subscript"/>
      <sz val="11"/>
      <name val="Meiryo UI"/>
      <family val="3"/>
      <charset val="128"/>
    </font>
    <font>
      <b/>
      <sz val="10"/>
      <color rgb="FFE60039"/>
      <name val="Meiryo UI"/>
      <family val="3"/>
      <charset val="128"/>
    </font>
    <font>
      <b/>
      <sz val="10"/>
      <name val="Meiryo UI"/>
      <family val="3"/>
      <charset val="128"/>
    </font>
    <font>
      <sz val="6"/>
      <name val="游ゴシック"/>
      <family val="3"/>
      <charset val="128"/>
      <scheme val="minor"/>
    </font>
    <font>
      <sz val="10"/>
      <color theme="1"/>
      <name val="Century"/>
      <family val="1"/>
    </font>
    <font>
      <sz val="10"/>
      <color theme="1"/>
      <name val="Times New Roman"/>
      <family val="1"/>
    </font>
    <font>
      <sz val="10"/>
      <color rgb="FF000000"/>
      <name val="Meiryo UI"/>
      <family val="3"/>
      <charset val="128"/>
    </font>
    <font>
      <sz val="11"/>
      <color rgb="FFFF0000"/>
      <name val="Meiryo UI"/>
      <family val="3"/>
      <charset val="128"/>
    </font>
    <font>
      <sz val="9"/>
      <color rgb="FF000000"/>
      <name val="Meiryo UI"/>
      <family val="3"/>
      <charset val="128"/>
    </font>
    <font>
      <vertAlign val="superscript"/>
      <sz val="11"/>
      <name val="Meiryo UI"/>
      <family val="3"/>
      <charset val="128"/>
    </font>
    <font>
      <vertAlign val="superscript"/>
      <sz val="10"/>
      <color theme="1"/>
      <name val="Meiryo UI"/>
      <family val="3"/>
      <charset val="128"/>
    </font>
    <font>
      <i/>
      <sz val="11"/>
      <color theme="1"/>
      <name val="Meiryo UI"/>
      <family val="3"/>
      <charset val="128"/>
    </font>
    <font>
      <i/>
      <sz val="10"/>
      <name val="Meiryo UI"/>
      <family val="3"/>
      <charset val="128"/>
    </font>
    <font>
      <i/>
      <sz val="11"/>
      <name val="Meiryo UI"/>
      <family val="3"/>
      <charset val="128"/>
    </font>
  </fonts>
  <fills count="6">
    <fill>
      <patternFill patternType="none"/>
    </fill>
    <fill>
      <patternFill patternType="gray125"/>
    </fill>
    <fill>
      <patternFill patternType="solid">
        <fgColor rgb="FFF8EBCD"/>
        <bgColor indexed="64"/>
      </patternFill>
    </fill>
    <fill>
      <patternFill patternType="solid">
        <fgColor rgb="FFFCE4DE"/>
        <bgColor indexed="64"/>
      </patternFill>
    </fill>
    <fill>
      <patternFill patternType="solid">
        <fgColor theme="0"/>
        <bgColor indexed="64"/>
      </patternFill>
    </fill>
    <fill>
      <patternFill patternType="solid">
        <fgColor rgb="FFFFFF00"/>
        <bgColor indexed="64"/>
      </patternFill>
    </fill>
  </fills>
  <borders count="1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thin">
        <color indexed="64"/>
      </top>
      <bottom/>
      <diagonal/>
    </border>
  </borders>
  <cellStyleXfs count="6">
    <xf numFmtId="0" fontId="0" fillId="0" borderId="0">
      <alignment vertical="center"/>
    </xf>
    <xf numFmtId="0" fontId="6" fillId="0" borderId="0" applyNumberFormat="0" applyFill="0" applyBorder="0" applyAlignment="0" applyProtection="0">
      <alignment vertical="center"/>
    </xf>
    <xf numFmtId="0" fontId="16" fillId="0" borderId="0"/>
    <xf numFmtId="38" fontId="16" fillId="0" borderId="0" applyFont="0" applyFill="0" applyBorder="0" applyAlignment="0" applyProtection="0"/>
    <xf numFmtId="0" fontId="17" fillId="0" borderId="0">
      <alignment vertical="center"/>
    </xf>
    <xf numFmtId="38" fontId="18" fillId="0" borderId="0" applyFont="0" applyFill="0" applyBorder="0" applyAlignment="0" applyProtection="0">
      <alignment vertical="center"/>
    </xf>
  </cellStyleXfs>
  <cellXfs count="350">
    <xf numFmtId="0" fontId="0" fillId="0" borderId="0" xfId="0">
      <alignment vertical="center"/>
    </xf>
    <xf numFmtId="0" fontId="2" fillId="0" borderId="0" xfId="0" applyFont="1" applyAlignment="1">
      <alignment horizontal="left" vertical="center"/>
    </xf>
    <xf numFmtId="0" fontId="3" fillId="0" borderId="0" xfId="0" applyFont="1">
      <alignment vertical="center"/>
    </xf>
    <xf numFmtId="0" fontId="4" fillId="0" borderId="0" xfId="0" applyFont="1">
      <alignment vertical="center"/>
    </xf>
    <xf numFmtId="0" fontId="5" fillId="0" borderId="0" xfId="0" applyFont="1">
      <alignment vertical="center"/>
    </xf>
    <xf numFmtId="0" fontId="7" fillId="0" borderId="0" xfId="0" applyFont="1">
      <alignment vertical="center"/>
    </xf>
    <xf numFmtId="0" fontId="8" fillId="0" borderId="0" xfId="1" applyFont="1" applyFill="1" applyAlignment="1">
      <alignment horizontal="center" vertical="center"/>
    </xf>
    <xf numFmtId="0" fontId="9" fillId="0" borderId="0" xfId="0" applyFont="1">
      <alignment vertical="center"/>
    </xf>
    <xf numFmtId="0" fontId="10" fillId="0" borderId="1" xfId="0" applyFont="1" applyBorder="1" applyAlignment="1">
      <alignment horizontal="left" vertical="center" wrapText="1"/>
    </xf>
    <xf numFmtId="0" fontId="7" fillId="3" borderId="2" xfId="0" applyFont="1" applyFill="1" applyBorder="1" applyAlignment="1">
      <alignment horizontal="left" vertical="center"/>
    </xf>
    <xf numFmtId="0" fontId="7" fillId="3" borderId="2" xfId="0" applyFont="1" applyFill="1" applyBorder="1" applyAlignment="1">
      <alignment horizontal="center" vertical="center" wrapText="1"/>
    </xf>
    <xf numFmtId="0" fontId="7" fillId="2" borderId="2" xfId="0" applyFont="1" applyFill="1" applyBorder="1" applyAlignment="1">
      <alignment horizontal="left" vertical="center" wrapText="1"/>
    </xf>
    <xf numFmtId="3" fontId="7" fillId="2" borderId="2" xfId="0" applyNumberFormat="1" applyFont="1" applyFill="1" applyBorder="1" applyAlignment="1">
      <alignment horizontal="center" vertical="center"/>
    </xf>
    <xf numFmtId="176" fontId="7" fillId="0" borderId="2" xfId="0" applyNumberFormat="1" applyFont="1" applyBorder="1" applyAlignment="1">
      <alignment horizontal="right" vertical="center"/>
    </xf>
    <xf numFmtId="0" fontId="7" fillId="0" borderId="2" xfId="0" applyFont="1" applyBorder="1" applyAlignment="1">
      <alignment horizontal="left" vertical="center"/>
    </xf>
    <xf numFmtId="3" fontId="7" fillId="2" borderId="2" xfId="0" applyNumberFormat="1" applyFont="1" applyFill="1" applyBorder="1" applyAlignment="1">
      <alignment horizontal="right" vertical="center"/>
    </xf>
    <xf numFmtId="177" fontId="7" fillId="0" borderId="2" xfId="0" applyNumberFormat="1" applyFont="1" applyBorder="1" applyAlignment="1">
      <alignment horizontal="right" vertical="center"/>
    </xf>
    <xf numFmtId="177" fontId="7" fillId="2" borderId="2" xfId="0" applyNumberFormat="1" applyFont="1" applyFill="1" applyBorder="1" applyAlignment="1">
      <alignment horizontal="right" vertical="center"/>
    </xf>
    <xf numFmtId="178" fontId="7" fillId="0" borderId="2" xfId="0" applyNumberFormat="1" applyFont="1" applyBorder="1" applyAlignment="1">
      <alignment horizontal="right" vertical="center"/>
    </xf>
    <xf numFmtId="0" fontId="7" fillId="4" borderId="2" xfId="0" applyFont="1" applyFill="1" applyBorder="1" applyAlignment="1">
      <alignment horizontal="left" vertical="center" wrapText="1"/>
    </xf>
    <xf numFmtId="177" fontId="7" fillId="4" borderId="2" xfId="0" applyNumberFormat="1" applyFont="1" applyFill="1" applyBorder="1" applyAlignment="1">
      <alignment horizontal="right" vertical="center"/>
    </xf>
    <xf numFmtId="0" fontId="7" fillId="4" borderId="0" xfId="0" applyFont="1" applyFill="1">
      <alignment vertical="center"/>
    </xf>
    <xf numFmtId="179" fontId="7" fillId="0" borderId="2" xfId="0" applyNumberFormat="1" applyFont="1" applyBorder="1" applyAlignment="1">
      <alignment horizontal="right" vertical="center"/>
    </xf>
    <xf numFmtId="180" fontId="7" fillId="0" borderId="2" xfId="0" applyNumberFormat="1" applyFont="1" applyBorder="1" applyAlignment="1">
      <alignment horizontal="right" vertical="center"/>
    </xf>
    <xf numFmtId="176" fontId="7" fillId="0" borderId="2" xfId="0" applyNumberFormat="1" applyFont="1" applyFill="1" applyBorder="1" applyAlignment="1">
      <alignment horizontal="right" vertical="center"/>
    </xf>
    <xf numFmtId="3" fontId="7" fillId="0" borderId="2" xfId="0" applyNumberFormat="1" applyFont="1" applyFill="1" applyBorder="1" applyAlignment="1">
      <alignment horizontal="right" vertical="center"/>
    </xf>
    <xf numFmtId="181" fontId="11" fillId="0" borderId="2" xfId="0" applyNumberFormat="1" applyFont="1" applyFill="1" applyBorder="1" applyAlignment="1">
      <alignment horizontal="right" vertical="center"/>
    </xf>
    <xf numFmtId="177" fontId="7" fillId="0" borderId="2" xfId="0" applyNumberFormat="1" applyFont="1" applyFill="1" applyBorder="1" applyAlignment="1">
      <alignment horizontal="right" vertical="center"/>
    </xf>
    <xf numFmtId="178" fontId="7" fillId="0" borderId="2" xfId="0" applyNumberFormat="1" applyFont="1" applyFill="1" applyBorder="1" applyAlignment="1">
      <alignment horizontal="right" vertical="center"/>
    </xf>
    <xf numFmtId="179" fontId="7" fillId="0" borderId="2" xfId="0" applyNumberFormat="1" applyFont="1" applyFill="1" applyBorder="1" applyAlignment="1">
      <alignment horizontal="right" vertical="center"/>
    </xf>
    <xf numFmtId="180" fontId="7" fillId="0" borderId="2" xfId="0" applyNumberFormat="1" applyFont="1" applyFill="1" applyBorder="1" applyAlignment="1">
      <alignment horizontal="right" vertical="center"/>
    </xf>
    <xf numFmtId="0" fontId="7" fillId="0" borderId="0" xfId="0" applyFont="1" applyAlignment="1">
      <alignment horizontal="right" vertical="center"/>
    </xf>
    <xf numFmtId="0" fontId="14" fillId="3" borderId="2" xfId="0" applyFont="1" applyFill="1" applyBorder="1" applyAlignment="1">
      <alignment horizontal="left" vertical="center" wrapText="1"/>
    </xf>
    <xf numFmtId="180" fontId="7" fillId="0" borderId="2" xfId="0" applyNumberFormat="1" applyFont="1" applyBorder="1" applyAlignment="1">
      <alignment vertical="center" wrapText="1"/>
    </xf>
    <xf numFmtId="182" fontId="7" fillId="0" borderId="2" xfId="0" applyNumberFormat="1" applyFont="1" applyBorder="1" applyAlignment="1">
      <alignment vertical="center" wrapText="1"/>
    </xf>
    <xf numFmtId="183" fontId="7" fillId="0" borderId="2" xfId="0" applyNumberFormat="1" applyFont="1" applyBorder="1" applyAlignment="1">
      <alignment vertical="center" wrapText="1"/>
    </xf>
    <xf numFmtId="0" fontId="10" fillId="0" borderId="0" xfId="0" applyFont="1" applyAlignment="1">
      <alignment horizontal="left" vertical="center" wrapText="1"/>
    </xf>
    <xf numFmtId="0" fontId="10" fillId="0" borderId="0" xfId="0" applyFont="1">
      <alignment vertical="center"/>
    </xf>
    <xf numFmtId="0" fontId="7" fillId="0" borderId="2" xfId="0" applyFont="1" applyBorder="1" applyAlignment="1">
      <alignment horizontal="right" vertical="center" wrapText="1"/>
    </xf>
    <xf numFmtId="178" fontId="7" fillId="0" borderId="2" xfId="0" applyNumberFormat="1" applyFont="1" applyBorder="1" applyAlignment="1">
      <alignment horizontal="right" vertical="center" wrapText="1"/>
    </xf>
    <xf numFmtId="180" fontId="7" fillId="0" borderId="2" xfId="0" applyNumberFormat="1" applyFont="1" applyFill="1" applyBorder="1" applyAlignment="1">
      <alignment vertical="center" wrapText="1"/>
    </xf>
    <xf numFmtId="183" fontId="7" fillId="0" borderId="2" xfId="0" applyNumberFormat="1" applyFont="1" applyFill="1" applyBorder="1" applyAlignment="1">
      <alignment vertical="center" wrapText="1"/>
    </xf>
    <xf numFmtId="182" fontId="7" fillId="0" borderId="2" xfId="0" applyNumberFormat="1" applyFont="1" applyFill="1" applyBorder="1" applyAlignment="1">
      <alignment vertical="center" wrapText="1"/>
    </xf>
    <xf numFmtId="0" fontId="10" fillId="0" borderId="1" xfId="0" applyFont="1" applyBorder="1">
      <alignment vertical="center"/>
    </xf>
    <xf numFmtId="9" fontId="7" fillId="0" borderId="2" xfId="0" applyNumberFormat="1" applyFont="1" applyFill="1" applyBorder="1" applyAlignment="1">
      <alignment horizontal="center" vertical="center"/>
    </xf>
    <xf numFmtId="3" fontId="7" fillId="0" borderId="2" xfId="0" applyNumberFormat="1" applyFont="1" applyFill="1" applyBorder="1" applyAlignment="1">
      <alignment horizontal="center" vertical="center"/>
    </xf>
    <xf numFmtId="0" fontId="15" fillId="0" borderId="1" xfId="0" applyFont="1" applyBorder="1">
      <alignment vertical="center"/>
    </xf>
    <xf numFmtId="0" fontId="7" fillId="0" borderId="0" xfId="0" applyFont="1">
      <alignment vertical="center"/>
    </xf>
    <xf numFmtId="0" fontId="7" fillId="0" borderId="0" xfId="0" applyFont="1" applyAlignment="1">
      <alignment vertical="center" wrapText="1"/>
    </xf>
    <xf numFmtId="0" fontId="9" fillId="0" borderId="0" xfId="0" applyFont="1">
      <alignment vertical="center"/>
    </xf>
    <xf numFmtId="0" fontId="7" fillId="0" borderId="2" xfId="0" applyFont="1" applyBorder="1">
      <alignment vertical="center"/>
    </xf>
    <xf numFmtId="0" fontId="7" fillId="0" borderId="2" xfId="0" applyFont="1" applyBorder="1" applyAlignment="1">
      <alignment horizontal="center" vertical="center"/>
    </xf>
    <xf numFmtId="0" fontId="7" fillId="0" borderId="0" xfId="0" applyFont="1" applyAlignment="1">
      <alignment horizontal="left" vertical="center" wrapText="1"/>
    </xf>
    <xf numFmtId="0" fontId="7" fillId="3" borderId="2" xfId="0" applyFont="1" applyFill="1" applyBorder="1" applyAlignment="1">
      <alignment horizontal="center" vertical="center"/>
    </xf>
    <xf numFmtId="0" fontId="7" fillId="3" borderId="2" xfId="0" applyFont="1" applyFill="1" applyBorder="1" applyAlignment="1">
      <alignment horizontal="center" vertical="center" wrapText="1"/>
    </xf>
    <xf numFmtId="0" fontId="7" fillId="0" borderId="2" xfId="0" applyFont="1" applyBorder="1" applyAlignment="1">
      <alignment horizontal="left" vertical="center" wrapText="1"/>
    </xf>
    <xf numFmtId="3" fontId="7" fillId="0" borderId="2" xfId="0" applyNumberFormat="1" applyFont="1" applyBorder="1" applyAlignment="1">
      <alignment horizontal="right" vertical="center"/>
    </xf>
    <xf numFmtId="0" fontId="7" fillId="0" borderId="2" xfId="0" applyFont="1" applyBorder="1" applyAlignment="1">
      <alignment horizontal="right" vertical="center"/>
    </xf>
    <xf numFmtId="0" fontId="7" fillId="0" borderId="1" xfId="0" applyFont="1" applyBorder="1" applyAlignment="1">
      <alignment horizontal="right" vertical="center"/>
    </xf>
    <xf numFmtId="0" fontId="8" fillId="0" borderId="0" xfId="1" applyFont="1" applyFill="1" applyAlignment="1">
      <alignment horizontal="center" vertical="center"/>
    </xf>
    <xf numFmtId="0" fontId="7" fillId="0" borderId="2" xfId="0" applyFont="1" applyFill="1" applyBorder="1" applyAlignment="1">
      <alignment horizontal="center" vertical="center"/>
    </xf>
    <xf numFmtId="184" fontId="7" fillId="0" borderId="2" xfId="0" applyNumberFormat="1" applyFont="1" applyFill="1" applyBorder="1" applyAlignment="1">
      <alignment horizontal="center" vertical="center"/>
    </xf>
    <xf numFmtId="0" fontId="7" fillId="0" borderId="2" xfId="0" applyFont="1" applyFill="1" applyBorder="1" applyAlignment="1">
      <alignment horizontal="right" vertical="center"/>
    </xf>
    <xf numFmtId="3" fontId="7" fillId="5" borderId="2" xfId="0" applyNumberFormat="1" applyFont="1" applyFill="1" applyBorder="1" applyAlignment="1">
      <alignment horizontal="right" vertical="center"/>
    </xf>
    <xf numFmtId="0" fontId="11" fillId="0" borderId="0" xfId="0" applyFont="1">
      <alignment vertical="center"/>
    </xf>
    <xf numFmtId="0" fontId="7" fillId="0" borderId="2" xfId="0" applyFont="1" applyBorder="1" applyAlignment="1">
      <alignment vertical="center" wrapText="1"/>
    </xf>
    <xf numFmtId="185" fontId="7" fillId="0" borderId="2" xfId="0" applyNumberFormat="1" applyFont="1" applyBorder="1" applyAlignment="1">
      <alignment horizontal="right" vertical="center"/>
    </xf>
    <xf numFmtId="185" fontId="7" fillId="0" borderId="2" xfId="0" applyNumberFormat="1" applyFont="1" applyFill="1" applyBorder="1" applyAlignment="1">
      <alignment horizontal="right" vertical="center"/>
    </xf>
    <xf numFmtId="187" fontId="7" fillId="0" borderId="2" xfId="0" applyNumberFormat="1" applyFont="1" applyBorder="1" applyAlignment="1">
      <alignment horizontal="right" vertical="center"/>
    </xf>
    <xf numFmtId="3" fontId="7" fillId="2" borderId="2" xfId="0" applyNumberFormat="1" applyFont="1" applyFill="1" applyBorder="1" applyAlignment="1">
      <alignment horizontal="left" vertical="center" wrapText="1"/>
    </xf>
    <xf numFmtId="3" fontId="7" fillId="0" borderId="2" xfId="0" applyNumberFormat="1" applyFont="1" applyBorder="1" applyAlignment="1">
      <alignment horizontal="center" vertical="center"/>
    </xf>
    <xf numFmtId="3" fontId="7" fillId="0" borderId="2" xfId="0" applyNumberFormat="1" applyFont="1" applyBorder="1" applyAlignment="1">
      <alignment horizontal="left" vertical="center" wrapText="1"/>
    </xf>
    <xf numFmtId="3" fontId="7" fillId="0" borderId="0" xfId="0" applyNumberFormat="1" applyFont="1" applyAlignment="1">
      <alignment horizontal="right" vertical="center"/>
    </xf>
    <xf numFmtId="3" fontId="7" fillId="5" borderId="0" xfId="0" applyNumberFormat="1" applyFont="1" applyFill="1" applyAlignment="1">
      <alignment horizontal="right" vertical="center"/>
    </xf>
    <xf numFmtId="0" fontId="11" fillId="0" borderId="2" xfId="0" applyFont="1" applyBorder="1" applyAlignment="1">
      <alignment horizontal="left" vertical="center" wrapText="1"/>
    </xf>
    <xf numFmtId="3" fontId="11" fillId="0" borderId="2" xfId="0" applyNumberFormat="1" applyFont="1" applyBorder="1" applyAlignment="1">
      <alignment horizontal="right" vertical="center"/>
    </xf>
    <xf numFmtId="188" fontId="7" fillId="0" borderId="2" xfId="0" applyNumberFormat="1" applyFont="1" applyBorder="1" applyAlignment="1">
      <alignment horizontal="right" vertical="center"/>
    </xf>
    <xf numFmtId="0" fontId="7" fillId="0" borderId="4" xfId="0" applyFont="1" applyBorder="1">
      <alignment vertical="center"/>
    </xf>
    <xf numFmtId="0" fontId="7" fillId="0" borderId="6" xfId="0" applyFont="1" applyBorder="1">
      <alignment vertical="center"/>
    </xf>
    <xf numFmtId="3" fontId="7" fillId="3" borderId="2" xfId="0" applyNumberFormat="1" applyFont="1" applyFill="1" applyBorder="1" applyAlignment="1">
      <alignment horizontal="center" vertical="center"/>
    </xf>
    <xf numFmtId="0" fontId="7" fillId="0" borderId="2" xfId="0" applyFont="1" applyBorder="1" applyAlignment="1">
      <alignment horizontal="center" vertical="center" wrapText="1"/>
    </xf>
    <xf numFmtId="0" fontId="19" fillId="0" borderId="0" xfId="0" applyFont="1">
      <alignment vertical="center"/>
    </xf>
    <xf numFmtId="0" fontId="25" fillId="0" borderId="0" xfId="0" applyFont="1">
      <alignment vertical="center"/>
    </xf>
    <xf numFmtId="0" fontId="26" fillId="0" borderId="0" xfId="0" applyFont="1">
      <alignment vertical="center"/>
    </xf>
    <xf numFmtId="0" fontId="5" fillId="0" borderId="0" xfId="0" applyFont="1" applyAlignment="1">
      <alignment horizontal="left" vertical="center" wrapText="1"/>
    </xf>
    <xf numFmtId="0" fontId="5" fillId="0" borderId="2" xfId="0" applyFont="1" applyBorder="1" applyAlignment="1">
      <alignment horizontal="justify" vertical="center" wrapText="1"/>
    </xf>
    <xf numFmtId="0" fontId="3" fillId="0" borderId="2" xfId="0" applyFont="1" applyBorder="1" applyAlignment="1">
      <alignment horizontal="justify" vertical="center" wrapText="1"/>
    </xf>
    <xf numFmtId="0" fontId="26" fillId="0" borderId="2" xfId="0" applyFont="1" applyBorder="1" applyAlignment="1">
      <alignment horizontal="justify" vertical="center" wrapText="1"/>
    </xf>
    <xf numFmtId="3" fontId="26" fillId="0" borderId="2" xfId="0" applyNumberFormat="1" applyFont="1" applyBorder="1" applyAlignment="1">
      <alignment horizontal="right" vertical="center" wrapText="1"/>
    </xf>
    <xf numFmtId="0" fontId="26" fillId="0" borderId="2" xfId="0" applyFont="1" applyBorder="1" applyAlignment="1">
      <alignment horizontal="right" vertical="center" wrapText="1"/>
    </xf>
    <xf numFmtId="0" fontId="19" fillId="0" borderId="2" xfId="0" applyFont="1" applyBorder="1" applyAlignment="1">
      <alignment horizontal="justify" vertical="center" wrapText="1"/>
    </xf>
    <xf numFmtId="3" fontId="19" fillId="0" borderId="2" xfId="0" applyNumberFormat="1" applyFont="1" applyBorder="1" applyAlignment="1">
      <alignment horizontal="right" vertical="center" wrapText="1"/>
    </xf>
    <xf numFmtId="0" fontId="19" fillId="0" borderId="2" xfId="0" applyFont="1" applyBorder="1" applyAlignment="1">
      <alignment horizontal="right" vertical="center" wrapText="1"/>
    </xf>
    <xf numFmtId="0" fontId="7" fillId="0" borderId="0" xfId="0" applyFont="1" applyAlignment="1">
      <alignment horizontal="center" vertical="center"/>
    </xf>
    <xf numFmtId="0" fontId="7" fillId="3" borderId="2" xfId="0" applyFont="1" applyFill="1" applyBorder="1" applyAlignment="1">
      <alignment horizontal="center" vertical="top" wrapText="1"/>
    </xf>
    <xf numFmtId="184" fontId="7" fillId="0" borderId="2" xfId="0" applyNumberFormat="1" applyFont="1" applyBorder="1" applyAlignment="1">
      <alignment horizontal="right" vertical="center"/>
    </xf>
    <xf numFmtId="3" fontId="11" fillId="0" borderId="2" xfId="0" applyNumberFormat="1" applyFont="1" applyBorder="1" applyAlignment="1">
      <alignment horizontal="center" vertical="center" wrapText="1"/>
    </xf>
    <xf numFmtId="3" fontId="7" fillId="0" borderId="2" xfId="0" applyNumberFormat="1" applyFont="1" applyFill="1" applyBorder="1" applyAlignment="1">
      <alignment horizontal="center" vertical="center" wrapText="1"/>
    </xf>
    <xf numFmtId="192" fontId="7" fillId="0" borderId="0" xfId="0" applyNumberFormat="1" applyFont="1">
      <alignment vertical="center"/>
    </xf>
    <xf numFmtId="3" fontId="7" fillId="0" borderId="0" xfId="0" applyNumberFormat="1" applyFont="1">
      <alignment vertical="center"/>
    </xf>
    <xf numFmtId="3" fontId="7" fillId="0" borderId="2" xfId="0" applyNumberFormat="1" applyFont="1" applyFill="1" applyBorder="1">
      <alignment vertical="center"/>
    </xf>
    <xf numFmtId="190" fontId="7" fillId="0" borderId="2" xfId="0" applyNumberFormat="1" applyFont="1" applyFill="1" applyBorder="1" applyAlignment="1">
      <alignment horizontal="right" vertical="center"/>
    </xf>
    <xf numFmtId="183" fontId="7" fillId="0" borderId="2" xfId="0" applyNumberFormat="1" applyFont="1" applyFill="1" applyBorder="1">
      <alignment vertical="center"/>
    </xf>
    <xf numFmtId="191" fontId="7" fillId="0" borderId="2" xfId="0" applyNumberFormat="1" applyFont="1" applyFill="1" applyBorder="1" applyAlignment="1">
      <alignment horizontal="right" vertical="center"/>
    </xf>
    <xf numFmtId="186" fontId="7" fillId="0" borderId="2" xfId="0" applyNumberFormat="1" applyFont="1" applyFill="1" applyBorder="1" applyAlignment="1">
      <alignment horizontal="right" vertical="center"/>
    </xf>
    <xf numFmtId="190" fontId="7" fillId="0" borderId="2" xfId="0" applyNumberFormat="1" applyFont="1" applyFill="1" applyBorder="1">
      <alignment vertical="center"/>
    </xf>
    <xf numFmtId="191" fontId="7" fillId="0" borderId="2" xfId="0" applyNumberFormat="1" applyFont="1" applyFill="1" applyBorder="1">
      <alignment vertical="center"/>
    </xf>
    <xf numFmtId="186" fontId="7" fillId="0" borderId="2" xfId="0" applyNumberFormat="1" applyFont="1" applyFill="1" applyBorder="1">
      <alignment vertical="center"/>
    </xf>
    <xf numFmtId="192" fontId="7" fillId="0" borderId="2" xfId="0" applyNumberFormat="1" applyFont="1" applyFill="1" applyBorder="1" applyAlignment="1">
      <alignment horizontal="right" vertical="center"/>
    </xf>
    <xf numFmtId="1" fontId="7" fillId="0" borderId="2" xfId="0" applyNumberFormat="1" applyFont="1" applyFill="1" applyBorder="1">
      <alignment vertical="center"/>
    </xf>
    <xf numFmtId="0" fontId="15" fillId="0" borderId="0" xfId="0" applyFont="1">
      <alignment vertical="center"/>
    </xf>
    <xf numFmtId="0" fontId="10" fillId="0" borderId="0" xfId="0" applyFont="1" applyAlignment="1">
      <alignment horizontal="left" vertical="center"/>
    </xf>
    <xf numFmtId="0" fontId="22" fillId="0" borderId="0" xfId="0" applyFont="1">
      <alignment vertical="center"/>
    </xf>
    <xf numFmtId="0" fontId="11" fillId="4" borderId="2" xfId="0" applyFont="1" applyFill="1" applyBorder="1" applyAlignment="1">
      <alignment horizontal="center" vertical="center"/>
    </xf>
    <xf numFmtId="3" fontId="11" fillId="4" borderId="2" xfId="0" applyNumberFormat="1" applyFont="1" applyFill="1" applyBorder="1" applyAlignment="1">
      <alignment horizontal="center" vertical="center"/>
    </xf>
    <xf numFmtId="190" fontId="11" fillId="4" borderId="2" xfId="0" applyNumberFormat="1" applyFont="1" applyFill="1" applyBorder="1" applyAlignment="1">
      <alignment horizontal="center" vertical="center"/>
    </xf>
    <xf numFmtId="0" fontId="11" fillId="0" borderId="2" xfId="0" applyFont="1" applyBorder="1" applyAlignment="1">
      <alignment horizontal="center" vertical="center"/>
    </xf>
    <xf numFmtId="3" fontId="11" fillId="0" borderId="2" xfId="0" applyNumberFormat="1" applyFont="1" applyBorder="1" applyAlignment="1">
      <alignment horizontal="center" vertical="center"/>
    </xf>
    <xf numFmtId="190" fontId="11" fillId="0" borderId="2" xfId="0" applyNumberFormat="1" applyFont="1" applyBorder="1" applyAlignment="1">
      <alignment horizontal="center" vertical="center"/>
    </xf>
    <xf numFmtId="189" fontId="7" fillId="0" borderId="2" xfId="0" applyNumberFormat="1" applyFont="1" applyBorder="1" applyAlignment="1">
      <alignment horizontal="right" vertical="center"/>
    </xf>
    <xf numFmtId="10" fontId="7" fillId="0" borderId="0" xfId="0" applyNumberFormat="1" applyFont="1">
      <alignment vertical="center"/>
    </xf>
    <xf numFmtId="0" fontId="7" fillId="3" borderId="7" xfId="0" applyFont="1" applyFill="1" applyBorder="1" applyAlignment="1">
      <alignment horizontal="center" vertical="center" wrapText="1"/>
    </xf>
    <xf numFmtId="3" fontId="7" fillId="0" borderId="2" xfId="0" applyNumberFormat="1" applyFont="1" applyBorder="1" applyAlignment="1">
      <alignment horizontal="right" vertical="center" wrapText="1"/>
    </xf>
    <xf numFmtId="3" fontId="7" fillId="0" borderId="2" xfId="0" applyNumberFormat="1" applyFont="1" applyFill="1" applyBorder="1" applyAlignment="1">
      <alignment horizontal="right" vertical="center" wrapText="1"/>
    </xf>
    <xf numFmtId="0" fontId="7" fillId="0" borderId="0" xfId="0" applyFont="1" applyAlignment="1">
      <alignment vertical="center"/>
    </xf>
    <xf numFmtId="0" fontId="7" fillId="0" borderId="2" xfId="0" applyFont="1" applyFill="1" applyBorder="1" applyAlignment="1">
      <alignment horizontal="right" vertical="center" wrapText="1"/>
    </xf>
    <xf numFmtId="179" fontId="7" fillId="0" borderId="2" xfId="0" applyNumberFormat="1" applyFont="1" applyBorder="1" applyAlignment="1">
      <alignment horizontal="center" vertical="center" wrapText="1"/>
    </xf>
    <xf numFmtId="179" fontId="7" fillId="0" borderId="7" xfId="0" applyNumberFormat="1" applyFont="1" applyBorder="1" applyAlignment="1">
      <alignment horizontal="center" vertical="center" wrapText="1"/>
    </xf>
    <xf numFmtId="4" fontId="7" fillId="0" borderId="2" xfId="0" applyNumberFormat="1" applyFont="1" applyBorder="1" applyAlignment="1">
      <alignment horizontal="center" vertical="center" wrapText="1"/>
    </xf>
    <xf numFmtId="3" fontId="7" fillId="0" borderId="2" xfId="0" applyNumberFormat="1" applyFont="1" applyBorder="1" applyAlignment="1">
      <alignment horizontal="center" vertical="center" wrapText="1"/>
    </xf>
    <xf numFmtId="179" fontId="7" fillId="0" borderId="2" xfId="0" applyNumberFormat="1" applyFont="1" applyFill="1" applyBorder="1" applyAlignment="1">
      <alignment horizontal="center" vertical="center" wrapText="1"/>
    </xf>
    <xf numFmtId="4" fontId="7" fillId="0" borderId="2" xfId="0" applyNumberFormat="1" applyFont="1" applyFill="1" applyBorder="1" applyAlignment="1">
      <alignment horizontal="center" vertical="center" wrapText="1"/>
    </xf>
    <xf numFmtId="193" fontId="7" fillId="0" borderId="2" xfId="0" applyNumberFormat="1" applyFont="1" applyBorder="1" applyAlignment="1">
      <alignment horizontal="right" vertical="center"/>
    </xf>
    <xf numFmtId="193" fontId="7" fillId="0" borderId="2" xfId="0" applyNumberFormat="1" applyFont="1" applyBorder="1">
      <alignment vertical="center"/>
    </xf>
    <xf numFmtId="194" fontId="7" fillId="0" borderId="2" xfId="5" applyNumberFormat="1" applyFont="1" applyBorder="1">
      <alignment vertical="center"/>
    </xf>
    <xf numFmtId="177" fontId="11" fillId="0" borderId="2" xfId="0" applyNumberFormat="1" applyFont="1" applyFill="1" applyBorder="1" applyAlignment="1">
      <alignment horizontal="right" vertical="center"/>
    </xf>
    <xf numFmtId="188" fontId="11" fillId="0" borderId="2" xfId="0" applyNumberFormat="1" applyFont="1" applyFill="1" applyBorder="1" applyAlignment="1">
      <alignment horizontal="right" vertical="center"/>
    </xf>
    <xf numFmtId="193" fontId="11" fillId="0" borderId="2" xfId="0" applyNumberFormat="1" applyFont="1" applyFill="1" applyBorder="1" applyAlignment="1">
      <alignment horizontal="right" vertical="center"/>
    </xf>
    <xf numFmtId="193" fontId="11" fillId="0" borderId="2" xfId="0" applyNumberFormat="1" applyFont="1" applyFill="1" applyBorder="1">
      <alignment vertical="center"/>
    </xf>
    <xf numFmtId="194" fontId="11" fillId="0" borderId="2" xfId="5" applyNumberFormat="1" applyFont="1" applyFill="1" applyBorder="1">
      <alignment vertical="center"/>
    </xf>
    <xf numFmtId="177" fontId="11" fillId="0" borderId="2" xfId="0" applyNumberFormat="1" applyFont="1" applyBorder="1" applyAlignment="1">
      <alignment horizontal="right" vertical="center"/>
    </xf>
    <xf numFmtId="0" fontId="10" fillId="0" borderId="0" xfId="0" applyFont="1" applyAlignment="1">
      <alignment horizontal="left" vertical="center" wrapText="1"/>
    </xf>
    <xf numFmtId="0" fontId="7" fillId="0" borderId="3" xfId="0" applyFont="1" applyBorder="1" applyAlignment="1">
      <alignment horizontal="left" vertical="center" wrapText="1"/>
    </xf>
    <xf numFmtId="0" fontId="7" fillId="0" borderId="2" xfId="0" applyFont="1" applyFill="1" applyBorder="1" applyAlignment="1">
      <alignment horizontal="right" vertical="center"/>
    </xf>
    <xf numFmtId="0" fontId="7" fillId="0" borderId="2" xfId="0" applyFont="1" applyBorder="1" applyAlignment="1">
      <alignment horizontal="left" vertical="center" wrapText="1"/>
    </xf>
    <xf numFmtId="0" fontId="7" fillId="3" borderId="2" xfId="0" applyFont="1" applyFill="1" applyBorder="1" applyAlignment="1">
      <alignment horizontal="center" vertical="center" wrapText="1"/>
    </xf>
    <xf numFmtId="0" fontId="7" fillId="3" borderId="7" xfId="0" applyFont="1" applyFill="1" applyBorder="1" applyAlignment="1">
      <alignment horizontal="center" vertical="center" wrapText="1"/>
    </xf>
    <xf numFmtId="0" fontId="3" fillId="0" borderId="0" xfId="0" applyFont="1" applyAlignment="1">
      <alignment horizontal="left" vertical="center" wrapText="1"/>
    </xf>
    <xf numFmtId="0" fontId="7" fillId="0" borderId="0" xfId="0" applyFont="1" applyAlignment="1">
      <alignment horizontal="left" vertical="center" wrapText="1"/>
    </xf>
    <xf numFmtId="0" fontId="7" fillId="0" borderId="2" xfId="0" applyFont="1" applyBorder="1" applyAlignment="1">
      <alignment horizontal="right" vertical="center"/>
    </xf>
    <xf numFmtId="189" fontId="7" fillId="0" borderId="2" xfId="0" applyNumberFormat="1" applyFont="1" applyFill="1" applyBorder="1" applyAlignment="1">
      <alignment horizontal="right" vertical="center"/>
    </xf>
    <xf numFmtId="195" fontId="7" fillId="0" borderId="2" xfId="0" applyNumberFormat="1" applyFont="1" applyFill="1" applyBorder="1" applyAlignment="1">
      <alignment horizontal="right" vertical="center"/>
    </xf>
    <xf numFmtId="0" fontId="7" fillId="0" borderId="10" xfId="0" applyFont="1" applyBorder="1" applyAlignment="1">
      <alignment horizontal="left" vertical="center" wrapText="1"/>
    </xf>
    <xf numFmtId="189" fontId="7" fillId="0" borderId="10" xfId="0" applyNumberFormat="1" applyFont="1" applyBorder="1" applyAlignment="1">
      <alignment horizontal="right" vertical="center"/>
    </xf>
    <xf numFmtId="0" fontId="7" fillId="0" borderId="6" xfId="0" applyFont="1" applyBorder="1" applyAlignment="1">
      <alignment horizontal="left" vertical="center" wrapText="1"/>
    </xf>
    <xf numFmtId="189" fontId="7" fillId="0" borderId="6" xfId="0" applyNumberFormat="1" applyFont="1" applyBorder="1" applyAlignment="1">
      <alignment horizontal="right" vertical="center"/>
    </xf>
    <xf numFmtId="189" fontId="7" fillId="0" borderId="6" xfId="0" applyNumberFormat="1" applyFont="1" applyFill="1" applyBorder="1" applyAlignment="1">
      <alignment horizontal="right" vertical="center"/>
    </xf>
    <xf numFmtId="4" fontId="7" fillId="0" borderId="2" xfId="0" applyNumberFormat="1" applyFont="1" applyBorder="1" applyAlignment="1">
      <alignment horizontal="right" vertical="center"/>
    </xf>
    <xf numFmtId="189" fontId="7" fillId="0" borderId="11" xfId="0" applyNumberFormat="1" applyFont="1" applyBorder="1">
      <alignment vertical="center"/>
    </xf>
    <xf numFmtId="4" fontId="7" fillId="0" borderId="6" xfId="0" applyNumberFormat="1" applyFont="1" applyBorder="1" applyAlignment="1">
      <alignment horizontal="right" vertical="center"/>
    </xf>
    <xf numFmtId="4" fontId="7" fillId="0" borderId="2" xfId="0" applyNumberFormat="1" applyFont="1" applyFill="1" applyBorder="1" applyAlignment="1">
      <alignment horizontal="right" vertical="center"/>
    </xf>
    <xf numFmtId="189" fontId="7" fillId="0" borderId="10" xfId="0" applyNumberFormat="1" applyFont="1" applyFill="1" applyBorder="1">
      <alignment vertical="center"/>
    </xf>
    <xf numFmtId="4" fontId="7" fillId="0" borderId="6" xfId="0" applyNumberFormat="1" applyFont="1" applyFill="1" applyBorder="1" applyAlignment="1">
      <alignment horizontal="right" vertical="center"/>
    </xf>
    <xf numFmtId="0" fontId="5" fillId="0" borderId="0" xfId="0" applyFont="1" applyAlignment="1">
      <alignment horizontal="right" vertical="center"/>
    </xf>
    <xf numFmtId="0" fontId="10" fillId="0" borderId="1" xfId="0" applyFont="1" applyBorder="1" applyAlignment="1">
      <alignment vertical="center" wrapText="1"/>
    </xf>
    <xf numFmtId="0" fontId="10" fillId="0" borderId="0" xfId="0" applyFont="1" applyBorder="1" applyAlignment="1">
      <alignment horizontal="left" vertical="center" wrapText="1"/>
    </xf>
    <xf numFmtId="0" fontId="10" fillId="0" borderId="0" xfId="0" applyFont="1" applyBorder="1" applyAlignment="1">
      <alignment horizontal="left" vertical="center"/>
    </xf>
    <xf numFmtId="0" fontId="19" fillId="3" borderId="2" xfId="0" applyFont="1" applyFill="1" applyBorder="1" applyAlignment="1">
      <alignment horizontal="center" vertical="center" wrapText="1"/>
    </xf>
    <xf numFmtId="0" fontId="19" fillId="0" borderId="2" xfId="0" applyFont="1" applyBorder="1" applyAlignment="1">
      <alignment horizontal="left" vertical="center" wrapText="1"/>
    </xf>
    <xf numFmtId="0" fontId="19" fillId="0" borderId="2" xfId="0" applyFont="1" applyBorder="1" applyAlignment="1">
      <alignment horizontal="center" vertical="center" wrapText="1"/>
    </xf>
    <xf numFmtId="0" fontId="19" fillId="0" borderId="2" xfId="0" applyFont="1" applyBorder="1" applyAlignment="1">
      <alignment horizontal="right" vertical="center"/>
    </xf>
    <xf numFmtId="0" fontId="29" fillId="0" borderId="0" xfId="0" applyFont="1" applyAlignment="1">
      <alignment horizontal="justify" vertical="center" wrapText="1"/>
    </xf>
    <xf numFmtId="0" fontId="28" fillId="0" borderId="0" xfId="0" applyFont="1">
      <alignment vertical="center"/>
    </xf>
    <xf numFmtId="0" fontId="28" fillId="0" borderId="0" xfId="0" applyFont="1" applyAlignment="1">
      <alignment vertical="center" wrapText="1"/>
    </xf>
    <xf numFmtId="0" fontId="30" fillId="0" borderId="2" xfId="0" applyFont="1" applyBorder="1" applyAlignment="1">
      <alignment horizontal="left" vertical="center" wrapText="1"/>
    </xf>
    <xf numFmtId="0" fontId="30" fillId="0" borderId="2" xfId="0" applyFont="1" applyBorder="1" applyAlignment="1">
      <alignment horizontal="left" vertical="center"/>
    </xf>
    <xf numFmtId="178" fontId="19" fillId="0" borderId="2" xfId="0" applyNumberFormat="1" applyFont="1" applyBorder="1" applyAlignment="1">
      <alignment horizontal="right" vertical="center"/>
    </xf>
    <xf numFmtId="180" fontId="7" fillId="0" borderId="2" xfId="0" applyNumberFormat="1" applyFont="1" applyBorder="1" applyAlignment="1">
      <alignment horizontal="left" vertical="center" wrapText="1"/>
    </xf>
    <xf numFmtId="180" fontId="7" fillId="0" borderId="2" xfId="0" applyNumberFormat="1" applyFont="1" applyBorder="1" applyAlignment="1">
      <alignment horizontal="right" vertical="center" wrapText="1"/>
    </xf>
    <xf numFmtId="180" fontId="7" fillId="0" borderId="2" xfId="0" applyNumberFormat="1" applyFont="1" applyFill="1" applyBorder="1" applyAlignment="1">
      <alignment horizontal="right" vertical="center" wrapText="1"/>
    </xf>
    <xf numFmtId="176" fontId="7" fillId="0" borderId="2" xfId="0" applyNumberFormat="1" applyFont="1" applyBorder="1" applyAlignment="1">
      <alignment horizontal="left" vertical="center" wrapText="1"/>
    </xf>
    <xf numFmtId="176" fontId="7" fillId="0" borderId="2" xfId="0" applyNumberFormat="1" applyFont="1" applyBorder="1">
      <alignment vertical="center"/>
    </xf>
    <xf numFmtId="189" fontId="7" fillId="0" borderId="2" xfId="0" applyNumberFormat="1" applyFont="1" applyBorder="1" applyAlignment="1">
      <alignment horizontal="center" vertical="center" wrapText="1"/>
    </xf>
    <xf numFmtId="189" fontId="7" fillId="0" borderId="2" xfId="0" applyNumberFormat="1" applyFont="1" applyFill="1" applyBorder="1" applyAlignment="1">
      <alignment horizontal="center" vertical="center" wrapText="1"/>
    </xf>
    <xf numFmtId="196" fontId="7" fillId="0" borderId="2" xfId="0" applyNumberFormat="1" applyFont="1" applyBorder="1" applyAlignment="1">
      <alignment horizontal="right" vertical="center" wrapText="1"/>
    </xf>
    <xf numFmtId="197" fontId="7" fillId="0" borderId="2" xfId="0" applyNumberFormat="1" applyFont="1" applyBorder="1" applyAlignment="1">
      <alignment horizontal="right" vertical="center" wrapText="1"/>
    </xf>
    <xf numFmtId="196" fontId="7" fillId="0" borderId="2" xfId="0" applyNumberFormat="1" applyFont="1" applyFill="1" applyBorder="1" applyAlignment="1">
      <alignment horizontal="right" vertical="center" wrapText="1"/>
    </xf>
    <xf numFmtId="197" fontId="7" fillId="0" borderId="2" xfId="0" applyNumberFormat="1" applyFont="1" applyFill="1" applyBorder="1" applyAlignment="1">
      <alignment horizontal="right" vertical="center" wrapText="1"/>
    </xf>
    <xf numFmtId="0" fontId="10" fillId="0" borderId="0" xfId="0" applyFont="1" applyAlignment="1">
      <alignment vertical="center" wrapText="1"/>
    </xf>
    <xf numFmtId="189" fontId="7" fillId="0" borderId="0" xfId="0" applyNumberFormat="1" applyFont="1" applyAlignment="1">
      <alignment horizontal="center" vertical="center"/>
    </xf>
    <xf numFmtId="10" fontId="7" fillId="0" borderId="2" xfId="0" applyNumberFormat="1" applyFont="1" applyBorder="1" applyAlignment="1">
      <alignment horizontal="right" vertical="center"/>
    </xf>
    <xf numFmtId="9" fontId="7" fillId="0" borderId="2" xfId="0" applyNumberFormat="1" applyFont="1" applyBorder="1" applyAlignment="1">
      <alignment horizontal="right" vertical="center"/>
    </xf>
    <xf numFmtId="9" fontId="11" fillId="0" borderId="2" xfId="0" applyNumberFormat="1" applyFont="1" applyBorder="1" applyAlignment="1">
      <alignment horizontal="right" vertical="center"/>
    </xf>
    <xf numFmtId="0" fontId="8" fillId="0" borderId="0" xfId="1" applyFont="1" applyFill="1" applyAlignment="1">
      <alignment horizontal="center" vertical="center" wrapText="1"/>
    </xf>
    <xf numFmtId="184" fontId="7" fillId="0" borderId="2" xfId="0" applyNumberFormat="1" applyFont="1" applyBorder="1" applyAlignment="1">
      <alignment horizontal="right" vertical="center" wrapText="1"/>
    </xf>
    <xf numFmtId="0" fontId="7" fillId="0" borderId="3" xfId="0" applyFont="1" applyBorder="1" applyAlignment="1">
      <alignment horizontal="right" vertical="center" wrapText="1"/>
    </xf>
    <xf numFmtId="0" fontId="6" fillId="2" borderId="0" xfId="1" applyFill="1" applyAlignment="1">
      <alignment horizontal="center" vertical="center"/>
    </xf>
    <xf numFmtId="0" fontId="3" fillId="0" borderId="0" xfId="0" applyFont="1" applyAlignment="1">
      <alignment horizontal="right" vertical="center"/>
    </xf>
    <xf numFmtId="192" fontId="7" fillId="3" borderId="2" xfId="0" applyNumberFormat="1" applyFont="1" applyFill="1" applyBorder="1" applyAlignment="1">
      <alignment horizontal="center" vertical="center" wrapText="1"/>
    </xf>
    <xf numFmtId="176" fontId="7" fillId="0" borderId="0" xfId="0" applyNumberFormat="1" applyFont="1">
      <alignment vertical="center"/>
    </xf>
    <xf numFmtId="4" fontId="7" fillId="0" borderId="0" xfId="0" applyNumberFormat="1" applyFont="1">
      <alignment vertical="center"/>
    </xf>
    <xf numFmtId="3" fontId="5" fillId="0" borderId="0" xfId="0" applyNumberFormat="1" applyFont="1">
      <alignment vertical="center"/>
    </xf>
    <xf numFmtId="0" fontId="7" fillId="0" borderId="3" xfId="0" applyFont="1" applyBorder="1" applyAlignment="1">
      <alignment vertical="center" wrapText="1"/>
    </xf>
    <xf numFmtId="0" fontId="7" fillId="0" borderId="2" xfId="0" applyFont="1" applyBorder="1" applyAlignment="1">
      <alignment horizontal="left" vertical="center" wrapText="1"/>
    </xf>
    <xf numFmtId="0" fontId="7" fillId="3" borderId="2" xfId="0" applyFont="1" applyFill="1" applyBorder="1" applyAlignment="1">
      <alignment horizontal="center" vertical="center" wrapText="1"/>
    </xf>
    <xf numFmtId="0" fontId="7" fillId="0" borderId="2" xfId="0" applyFont="1" applyBorder="1" applyAlignment="1">
      <alignment horizontal="left" vertical="center"/>
    </xf>
    <xf numFmtId="0" fontId="7" fillId="0" borderId="0" xfId="0" applyFont="1" applyAlignment="1">
      <alignment horizontal="left" vertical="center" wrapText="1"/>
    </xf>
    <xf numFmtId="0" fontId="11" fillId="0" borderId="0" xfId="0" applyFont="1" applyAlignment="1">
      <alignment horizontal="right" vertical="center"/>
    </xf>
    <xf numFmtId="0" fontId="11" fillId="0" borderId="0" xfId="0" applyFont="1" applyFill="1">
      <alignment vertical="center"/>
    </xf>
    <xf numFmtId="0" fontId="31" fillId="0" borderId="0" xfId="0" applyFont="1" applyFill="1" applyAlignment="1">
      <alignment vertical="center"/>
    </xf>
    <xf numFmtId="0" fontId="11" fillId="3" borderId="2" xfId="0" applyFont="1" applyFill="1" applyBorder="1" applyAlignment="1">
      <alignment horizontal="center" vertical="center" wrapText="1"/>
    </xf>
    <xf numFmtId="3" fontId="26" fillId="0" borderId="2" xfId="0" applyNumberFormat="1" applyFont="1" applyFill="1" applyBorder="1" applyAlignment="1">
      <alignment horizontal="right" vertical="center" wrapText="1"/>
    </xf>
    <xf numFmtId="0" fontId="23" fillId="0" borderId="0" xfId="0" applyFont="1">
      <alignment vertical="center"/>
    </xf>
    <xf numFmtId="0" fontId="11" fillId="0" borderId="3" xfId="0" applyFont="1" applyFill="1" applyBorder="1" applyAlignment="1">
      <alignment vertical="center"/>
    </xf>
    <xf numFmtId="0" fontId="7" fillId="0" borderId="3" xfId="0" applyFont="1" applyFill="1" applyBorder="1" applyAlignment="1">
      <alignment vertical="center" wrapText="1"/>
    </xf>
    <xf numFmtId="177" fontId="7" fillId="0" borderId="2" xfId="0" applyNumberFormat="1" applyFont="1" applyFill="1" applyBorder="1">
      <alignment vertical="center"/>
    </xf>
    <xf numFmtId="196" fontId="11" fillId="0" borderId="2" xfId="5" applyNumberFormat="1" applyFont="1" applyFill="1" applyBorder="1">
      <alignment vertical="center"/>
    </xf>
    <xf numFmtId="196" fontId="7" fillId="0" borderId="2" xfId="0" applyNumberFormat="1" applyFont="1" applyFill="1" applyBorder="1">
      <alignment vertical="center"/>
    </xf>
    <xf numFmtId="196" fontId="7" fillId="0" borderId="2" xfId="0" applyNumberFormat="1" applyFont="1" applyFill="1" applyBorder="1" applyAlignment="1">
      <alignment horizontal="right" vertical="center"/>
    </xf>
    <xf numFmtId="196" fontId="7" fillId="0" borderId="2" xfId="0" applyNumberFormat="1" applyFont="1" applyFill="1" applyBorder="1" applyAlignment="1">
      <alignment vertical="center"/>
    </xf>
    <xf numFmtId="0" fontId="19" fillId="0" borderId="2" xfId="0" applyFont="1" applyFill="1" applyBorder="1" applyAlignment="1">
      <alignment horizontal="left" vertical="center" wrapText="1"/>
    </xf>
    <xf numFmtId="3" fontId="11" fillId="0" borderId="2" xfId="0" applyNumberFormat="1" applyFont="1" applyFill="1" applyBorder="1" applyAlignment="1">
      <alignment horizontal="right" vertical="center"/>
    </xf>
    <xf numFmtId="182" fontId="11" fillId="0" borderId="2" xfId="0" applyNumberFormat="1" applyFont="1" applyFill="1" applyBorder="1" applyAlignment="1">
      <alignment horizontal="center" vertical="center" wrapText="1"/>
    </xf>
    <xf numFmtId="182" fontId="7" fillId="0" borderId="2" xfId="0" applyNumberFormat="1" applyFont="1" applyBorder="1" applyAlignment="1">
      <alignment horizontal="center" vertical="center" wrapText="1"/>
    </xf>
    <xf numFmtId="176" fontId="11" fillId="0" borderId="2" xfId="0" applyNumberFormat="1" applyFont="1" applyFill="1" applyBorder="1" applyAlignment="1">
      <alignment horizontal="center" vertical="center" wrapText="1"/>
    </xf>
    <xf numFmtId="176" fontId="7" fillId="0" borderId="2" xfId="0" applyNumberFormat="1" applyFont="1" applyBorder="1" applyAlignment="1">
      <alignment horizontal="center" vertical="center" wrapText="1"/>
    </xf>
    <xf numFmtId="38" fontId="5" fillId="0" borderId="2" xfId="5" applyFont="1" applyFill="1" applyBorder="1" applyAlignment="1">
      <alignment horizontal="right" vertical="center" wrapText="1"/>
    </xf>
    <xf numFmtId="38" fontId="3" fillId="0" borderId="2" xfId="5" applyFont="1" applyFill="1" applyBorder="1" applyAlignment="1">
      <alignment horizontal="right" vertical="center" wrapText="1"/>
    </xf>
    <xf numFmtId="0" fontId="11" fillId="0" borderId="0" xfId="0" applyFont="1" applyFill="1" applyAlignment="1">
      <alignment horizontal="right" vertical="center"/>
    </xf>
    <xf numFmtId="0" fontId="11" fillId="0" borderId="2" xfId="0" applyFont="1" applyFill="1" applyBorder="1" applyAlignment="1">
      <alignment horizontal="right" vertical="center"/>
    </xf>
    <xf numFmtId="176" fontId="11" fillId="0" borderId="2" xfId="0" applyNumberFormat="1" applyFont="1" applyFill="1" applyBorder="1" applyAlignment="1">
      <alignment horizontal="right" vertical="center"/>
    </xf>
    <xf numFmtId="0" fontId="7" fillId="3" borderId="2" xfId="0" applyFont="1" applyFill="1" applyBorder="1" applyAlignment="1">
      <alignment horizontal="center" vertical="center" wrapText="1"/>
    </xf>
    <xf numFmtId="0" fontId="7" fillId="0" borderId="2" xfId="0" applyFont="1" applyBorder="1" applyAlignment="1">
      <alignment horizontal="left" vertical="center" wrapText="1"/>
    </xf>
    <xf numFmtId="0" fontId="7" fillId="0" borderId="2" xfId="0" applyFont="1" applyBorder="1" applyAlignment="1">
      <alignment horizontal="left" vertical="center"/>
    </xf>
    <xf numFmtId="0" fontId="14" fillId="3" borderId="2" xfId="0" applyFont="1" applyFill="1" applyBorder="1" applyAlignment="1">
      <alignment horizontal="center" vertical="center" wrapText="1"/>
    </xf>
    <xf numFmtId="0" fontId="7" fillId="0" borderId="2" xfId="0" applyFont="1" applyBorder="1" applyAlignment="1">
      <alignment horizontal="left" vertical="center" wrapText="1"/>
    </xf>
    <xf numFmtId="0" fontId="7" fillId="3" borderId="2" xfId="0" applyFont="1" applyFill="1" applyBorder="1" applyAlignment="1">
      <alignment horizontal="center" vertical="center" wrapText="1"/>
    </xf>
    <xf numFmtId="0" fontId="7" fillId="0" borderId="2" xfId="0" applyFont="1" applyBorder="1" applyAlignment="1">
      <alignment horizontal="left" vertical="center"/>
    </xf>
    <xf numFmtId="0" fontId="7" fillId="0" borderId="2" xfId="0" applyFont="1" applyBorder="1" applyAlignment="1">
      <alignment vertical="center"/>
    </xf>
    <xf numFmtId="0" fontId="7" fillId="3" borderId="2" xfId="0" applyFont="1" applyFill="1" applyBorder="1" applyAlignment="1">
      <alignment horizontal="center" vertical="center" wrapText="1"/>
    </xf>
    <xf numFmtId="0" fontId="7" fillId="0" borderId="2" xfId="0" applyFont="1" applyBorder="1" applyAlignment="1">
      <alignment horizontal="left" vertical="center" wrapText="1"/>
    </xf>
    <xf numFmtId="0" fontId="7" fillId="0" borderId="2" xfId="0" applyFont="1" applyBorder="1" applyAlignment="1">
      <alignment horizontal="left" vertical="center"/>
    </xf>
    <xf numFmtId="0" fontId="32" fillId="3" borderId="2" xfId="0" applyFont="1" applyFill="1" applyBorder="1" applyAlignment="1">
      <alignment horizontal="center" vertical="center" wrapText="1"/>
    </xf>
    <xf numFmtId="0" fontId="7" fillId="0" borderId="7" xfId="0" applyFont="1" applyBorder="1" applyAlignment="1">
      <alignment vertical="center"/>
    </xf>
    <xf numFmtId="0" fontId="14" fillId="3" borderId="7" xfId="0" applyFont="1" applyFill="1" applyBorder="1" applyAlignment="1">
      <alignment vertical="center" wrapText="1"/>
    </xf>
    <xf numFmtId="0" fontId="14" fillId="3" borderId="2" xfId="0" applyFont="1" applyFill="1" applyBorder="1" applyAlignment="1">
      <alignment vertical="center" wrapText="1"/>
    </xf>
    <xf numFmtId="0" fontId="7" fillId="0" borderId="2" xfId="0" applyFont="1" applyFill="1" applyBorder="1" applyAlignment="1">
      <alignment vertical="center"/>
    </xf>
    <xf numFmtId="0" fontId="7" fillId="0" borderId="4" xfId="0" applyFont="1" applyBorder="1" applyAlignment="1"/>
    <xf numFmtId="0" fontId="7" fillId="0" borderId="2" xfId="0" applyFont="1" applyBorder="1" applyAlignment="1"/>
    <xf numFmtId="3" fontId="7" fillId="0" borderId="2" xfId="0" applyNumberFormat="1" applyFont="1" applyBorder="1" applyAlignment="1"/>
    <xf numFmtId="3" fontId="7" fillId="0" borderId="2" xfId="0" applyNumberFormat="1" applyFont="1" applyBorder="1" applyAlignment="1">
      <alignment horizontal="right" vertical="center"/>
    </xf>
    <xf numFmtId="0" fontId="7" fillId="0" borderId="5" xfId="0" applyFont="1" applyBorder="1" applyAlignment="1"/>
    <xf numFmtId="0" fontId="7" fillId="0" borderId="6" xfId="0" applyFont="1" applyBorder="1" applyAlignment="1"/>
    <xf numFmtId="3" fontId="7" fillId="0" borderId="2" xfId="0" applyNumberFormat="1" applyFont="1" applyBorder="1" applyAlignment="1">
      <alignment horizontal="right"/>
    </xf>
    <xf numFmtId="3" fontId="11" fillId="0" borderId="2" xfId="0" applyNumberFormat="1" applyFont="1" applyBorder="1" applyAlignment="1"/>
    <xf numFmtId="3" fontId="11" fillId="0" borderId="2" xfId="0" applyNumberFormat="1" applyFont="1" applyFill="1" applyBorder="1" applyAlignment="1"/>
    <xf numFmtId="0" fontId="7" fillId="0" borderId="0" xfId="0" applyFont="1" applyAlignment="1">
      <alignment horizontal="right" vertical="top"/>
    </xf>
    <xf numFmtId="0" fontId="5" fillId="0" borderId="2" xfId="0" applyFont="1" applyBorder="1" applyAlignment="1">
      <alignment horizontal="justify" vertical="top" wrapText="1"/>
    </xf>
    <xf numFmtId="0" fontId="26" fillId="0" borderId="2" xfId="0" applyFont="1" applyBorder="1" applyAlignment="1">
      <alignment horizontal="justify" vertical="center"/>
    </xf>
    <xf numFmtId="0" fontId="7" fillId="0" borderId="14" xfId="0" applyFont="1" applyBorder="1">
      <alignment vertical="center"/>
    </xf>
    <xf numFmtId="0" fontId="7" fillId="0" borderId="8" xfId="0" applyFont="1" applyBorder="1">
      <alignment vertical="center"/>
    </xf>
    <xf numFmtId="0" fontId="7" fillId="0" borderId="2" xfId="0" applyFont="1" applyFill="1" applyBorder="1">
      <alignment vertical="center"/>
    </xf>
    <xf numFmtId="0" fontId="7" fillId="0" borderId="2" xfId="0" applyFont="1" applyFill="1" applyBorder="1" applyAlignment="1">
      <alignment vertical="center" wrapText="1"/>
    </xf>
    <xf numFmtId="176" fontId="7" fillId="0" borderId="2" xfId="0" applyNumberFormat="1" applyFont="1" applyBorder="1" applyAlignment="1">
      <alignment horizontal="center" vertical="center"/>
    </xf>
    <xf numFmtId="10" fontId="11" fillId="0" borderId="2" xfId="0" applyNumberFormat="1" applyFont="1" applyBorder="1" applyAlignment="1">
      <alignment horizontal="right" vertical="center"/>
    </xf>
    <xf numFmtId="3" fontId="11" fillId="0" borderId="2" xfId="0" quotePrefix="1" applyNumberFormat="1" applyFont="1" applyBorder="1" applyAlignment="1">
      <alignment horizontal="right" vertical="center"/>
    </xf>
    <xf numFmtId="0" fontId="6" fillId="0" borderId="0" xfId="1" applyAlignment="1">
      <alignment horizontal="right" vertical="center"/>
    </xf>
    <xf numFmtId="0" fontId="6" fillId="0" borderId="0" xfId="1">
      <alignment vertical="center"/>
    </xf>
    <xf numFmtId="0" fontId="6" fillId="0" borderId="0" xfId="1" applyFill="1">
      <alignment vertical="center"/>
    </xf>
    <xf numFmtId="0" fontId="6" fillId="0" borderId="0" xfId="1" applyAlignment="1">
      <alignment horizontal="right" vertical="top"/>
    </xf>
    <xf numFmtId="0" fontId="6" fillId="0" borderId="0" xfId="1" applyAlignment="1">
      <alignment vertical="center" wrapText="1"/>
    </xf>
    <xf numFmtId="0" fontId="6" fillId="0" borderId="0" xfId="1" applyAlignment="1">
      <alignment vertical="center"/>
    </xf>
    <xf numFmtId="3" fontId="7" fillId="0" borderId="2" xfId="0" applyNumberFormat="1" applyFont="1" applyBorder="1" applyAlignment="1">
      <alignment horizontal="right" vertical="center"/>
    </xf>
    <xf numFmtId="198" fontId="7" fillId="0" borderId="2" xfId="0" applyNumberFormat="1" applyFont="1" applyBorder="1" applyAlignment="1">
      <alignment horizontal="center" vertical="center"/>
    </xf>
    <xf numFmtId="3" fontId="7" fillId="0" borderId="2" xfId="0" applyNumberFormat="1" applyFont="1" applyFill="1" applyBorder="1" applyAlignment="1">
      <alignment horizontal="right" vertical="center"/>
    </xf>
    <xf numFmtId="189" fontId="7" fillId="0" borderId="10" xfId="0" applyNumberFormat="1" applyFont="1" applyFill="1" applyBorder="1" applyAlignment="1">
      <alignment horizontal="right" vertical="center"/>
    </xf>
    <xf numFmtId="0" fontId="7" fillId="0" borderId="0" xfId="0" applyFont="1" applyAlignment="1">
      <alignment horizontal="left" vertical="top" wrapText="1"/>
    </xf>
    <xf numFmtId="0" fontId="10" fillId="0" borderId="0" xfId="0" applyFont="1" applyAlignment="1">
      <alignment horizontal="left" vertical="center" wrapText="1"/>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7" fillId="0" borderId="4" xfId="0" applyFont="1" applyFill="1" applyBorder="1" applyAlignment="1">
      <alignment horizontal="center" vertical="center"/>
    </xf>
    <xf numFmtId="0" fontId="7" fillId="0" borderId="5" xfId="0" applyFont="1" applyFill="1" applyBorder="1" applyAlignment="1">
      <alignment horizontal="center" vertical="center"/>
    </xf>
    <xf numFmtId="0" fontId="7" fillId="0" borderId="6" xfId="0" applyFont="1" applyFill="1" applyBorder="1" applyAlignment="1">
      <alignment horizontal="center" vertical="center"/>
    </xf>
    <xf numFmtId="0" fontId="7" fillId="0" borderId="3" xfId="0" applyFont="1" applyFill="1" applyBorder="1" applyAlignment="1">
      <alignment horizontal="left" vertical="center" wrapText="1"/>
    </xf>
    <xf numFmtId="0" fontId="7" fillId="0" borderId="3" xfId="0" applyFont="1" applyBorder="1" applyAlignment="1">
      <alignment horizontal="left" vertical="center" wrapText="1"/>
    </xf>
    <xf numFmtId="0" fontId="10" fillId="0" borderId="1" xfId="0" applyFont="1" applyBorder="1" applyAlignment="1">
      <alignment horizontal="left" vertical="center" wrapText="1"/>
    </xf>
    <xf numFmtId="0" fontId="7" fillId="0" borderId="4" xfId="0" applyFont="1" applyBorder="1" applyAlignment="1">
      <alignment horizontal="center" vertical="center" wrapText="1"/>
    </xf>
    <xf numFmtId="0" fontId="7" fillId="3" borderId="7" xfId="0" applyFont="1" applyFill="1" applyBorder="1" applyAlignment="1">
      <alignment horizontal="center" vertical="center" wrapText="1"/>
    </xf>
    <xf numFmtId="0" fontId="7" fillId="3" borderId="8" xfId="0" applyFont="1" applyFill="1" applyBorder="1" applyAlignment="1">
      <alignment horizontal="center" vertical="center" wrapText="1"/>
    </xf>
    <xf numFmtId="0" fontId="14" fillId="3" borderId="7" xfId="0" applyFont="1" applyFill="1" applyBorder="1" applyAlignment="1">
      <alignment horizontal="left" vertical="center" wrapText="1"/>
    </xf>
    <xf numFmtId="0" fontId="14" fillId="3" borderId="8" xfId="0" applyFont="1" applyFill="1" applyBorder="1" applyAlignment="1">
      <alignment horizontal="left" vertical="center" wrapText="1"/>
    </xf>
    <xf numFmtId="0" fontId="14" fillId="3" borderId="7" xfId="0" applyFont="1" applyFill="1" applyBorder="1" applyAlignment="1">
      <alignment horizontal="center" vertical="center" wrapText="1"/>
    </xf>
    <xf numFmtId="0" fontId="14" fillId="3" borderId="8" xfId="0" applyFont="1" applyFill="1" applyBorder="1" applyAlignment="1">
      <alignment horizontal="center" vertical="center" wrapText="1"/>
    </xf>
    <xf numFmtId="0" fontId="14" fillId="3" borderId="2" xfId="0" applyFont="1" applyFill="1" applyBorder="1" applyAlignment="1">
      <alignment horizontal="justify" vertical="center" wrapText="1"/>
    </xf>
    <xf numFmtId="0" fontId="7" fillId="0" borderId="2" xfId="0" applyFont="1" applyBorder="1" applyAlignment="1">
      <alignment horizontal="left" vertical="center" wrapText="1"/>
    </xf>
    <xf numFmtId="0" fontId="14" fillId="3" borderId="2" xfId="0" applyFont="1" applyFill="1" applyBorder="1" applyAlignment="1">
      <alignment horizontal="left" vertical="center" wrapText="1"/>
    </xf>
    <xf numFmtId="0" fontId="14" fillId="3" borderId="2" xfId="0" applyFont="1" applyFill="1" applyBorder="1" applyAlignment="1">
      <alignment horizontal="center" vertical="center" wrapText="1"/>
    </xf>
    <xf numFmtId="0" fontId="7" fillId="3" borderId="2" xfId="0" applyFont="1" applyFill="1" applyBorder="1" applyAlignment="1">
      <alignment horizontal="center" vertical="center" wrapText="1"/>
    </xf>
    <xf numFmtId="0" fontId="7" fillId="0" borderId="2" xfId="0" applyFont="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7" fillId="0" borderId="2" xfId="0" applyNumberFormat="1" applyFont="1" applyBorder="1" applyAlignment="1">
      <alignment horizontal="right" vertical="center"/>
    </xf>
    <xf numFmtId="3" fontId="7" fillId="0" borderId="2" xfId="0" applyNumberFormat="1" applyFont="1" applyBorder="1" applyAlignment="1">
      <alignment horizontal="center"/>
    </xf>
    <xf numFmtId="0" fontId="7" fillId="0" borderId="7" xfId="0" applyFont="1" applyBorder="1" applyAlignment="1">
      <alignment horizontal="left" vertical="center"/>
    </xf>
    <xf numFmtId="0" fontId="7" fillId="0" borderId="8" xfId="0" applyFont="1" applyBorder="1" applyAlignment="1">
      <alignment horizontal="left" vertical="center"/>
    </xf>
    <xf numFmtId="0" fontId="7" fillId="0" borderId="7" xfId="0" applyFont="1" applyBorder="1" applyAlignment="1">
      <alignment horizontal="center" vertical="center" wrapText="1"/>
    </xf>
    <xf numFmtId="0" fontId="7" fillId="0" borderId="9" xfId="0" applyFont="1" applyBorder="1" applyAlignment="1">
      <alignment horizontal="center" vertical="center" wrapText="1"/>
    </xf>
    <xf numFmtId="0" fontId="7" fillId="0" borderId="8" xfId="0" applyFont="1" applyBorder="1" applyAlignment="1">
      <alignment horizontal="center" vertical="center" wrapText="1"/>
    </xf>
    <xf numFmtId="0" fontId="0" fillId="0" borderId="1" xfId="0" applyBorder="1" applyAlignment="1">
      <alignment horizontal="left" vertical="center" wrapText="1"/>
    </xf>
    <xf numFmtId="0" fontId="7" fillId="3" borderId="4" xfId="0" applyFont="1" applyFill="1" applyBorder="1" applyAlignment="1">
      <alignment horizontal="center" vertical="center" wrapText="1"/>
    </xf>
    <xf numFmtId="0" fontId="7" fillId="3" borderId="6" xfId="0" applyFont="1" applyFill="1" applyBorder="1" applyAlignment="1">
      <alignment horizontal="center" vertical="center" wrapText="1"/>
    </xf>
    <xf numFmtId="0" fontId="5" fillId="3" borderId="8" xfId="0" applyFont="1" applyFill="1" applyBorder="1" applyAlignment="1">
      <alignment horizontal="center" vertical="center" wrapText="1"/>
    </xf>
    <xf numFmtId="0" fontId="5" fillId="3" borderId="2" xfId="0" applyFont="1" applyFill="1" applyBorder="1" applyAlignment="1">
      <alignment horizontal="center" vertical="center" wrapText="1"/>
    </xf>
    <xf numFmtId="0" fontId="5" fillId="0" borderId="2" xfId="0" applyFont="1" applyBorder="1" applyAlignment="1">
      <alignment horizontal="justify" vertical="center" wrapText="1"/>
    </xf>
    <xf numFmtId="0" fontId="3" fillId="0" borderId="0" xfId="0" applyFont="1" applyAlignment="1">
      <alignment horizontal="left" vertical="center" wrapText="1"/>
    </xf>
    <xf numFmtId="0" fontId="5" fillId="3" borderId="7"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19" fillId="3" borderId="2" xfId="0" applyFont="1" applyFill="1" applyBorder="1" applyAlignment="1">
      <alignment horizontal="center" vertical="center" wrapText="1"/>
    </xf>
    <xf numFmtId="0" fontId="7" fillId="0" borderId="0" xfId="0" applyFont="1" applyBorder="1" applyAlignment="1">
      <alignment horizontal="left" vertical="center" wrapText="1"/>
    </xf>
    <xf numFmtId="0" fontId="7" fillId="0" borderId="0" xfId="0" applyFont="1" applyAlignment="1">
      <alignment horizontal="left" vertical="top"/>
    </xf>
    <xf numFmtId="0" fontId="7" fillId="0" borderId="2" xfId="0" applyFont="1" applyBorder="1" applyAlignment="1">
      <alignment horizontal="left" vertical="center"/>
    </xf>
    <xf numFmtId="0" fontId="7" fillId="0" borderId="6" xfId="0" applyFont="1" applyBorder="1" applyAlignment="1">
      <alignment horizontal="left" vertical="center" wrapText="1"/>
    </xf>
    <xf numFmtId="0" fontId="7" fillId="0" borderId="4" xfId="0" applyFont="1" applyBorder="1" applyAlignment="1">
      <alignment horizontal="left" vertical="center"/>
    </xf>
    <xf numFmtId="0" fontId="7" fillId="0" borderId="6" xfId="0" applyFont="1" applyBorder="1" applyAlignment="1">
      <alignment horizontal="left" vertical="center"/>
    </xf>
    <xf numFmtId="0" fontId="7" fillId="0" borderId="5" xfId="0" applyFont="1" applyBorder="1" applyAlignment="1">
      <alignment horizontal="left" vertical="center"/>
    </xf>
    <xf numFmtId="0" fontId="11" fillId="4" borderId="0" xfId="0" applyFont="1" applyFill="1" applyAlignment="1">
      <alignment horizontal="left" vertical="center" wrapText="1"/>
    </xf>
    <xf numFmtId="0" fontId="7" fillId="0" borderId="0" xfId="0" applyFont="1" applyAlignment="1">
      <alignment horizontal="left" vertical="center" wrapText="1"/>
    </xf>
    <xf numFmtId="0" fontId="7" fillId="4" borderId="0" xfId="0" applyFont="1" applyFill="1" applyAlignment="1">
      <alignment horizontal="left" vertical="center" wrapText="1"/>
    </xf>
    <xf numFmtId="0" fontId="7" fillId="4" borderId="0" xfId="0" applyFont="1" applyFill="1" applyAlignment="1">
      <alignment horizontal="left" vertical="top" wrapText="1"/>
    </xf>
    <xf numFmtId="0" fontId="4" fillId="0" borderId="0" xfId="0" applyFont="1" applyAlignment="1">
      <alignment horizontal="left" vertical="center" wrapText="1"/>
    </xf>
    <xf numFmtId="0" fontId="10" fillId="0" borderId="1" xfId="0" applyFont="1" applyBorder="1" applyAlignment="1">
      <alignment horizontal="left" vertical="center"/>
    </xf>
    <xf numFmtId="0" fontId="10" fillId="0" borderId="0" xfId="0" applyFont="1" applyBorder="1" applyAlignment="1">
      <alignment horizontal="left" vertical="center" wrapText="1"/>
    </xf>
    <xf numFmtId="0" fontId="30" fillId="3" borderId="2" xfId="0" applyFont="1" applyFill="1" applyBorder="1" applyAlignment="1">
      <alignment horizontal="center" vertical="center" wrapText="1"/>
    </xf>
    <xf numFmtId="0" fontId="19" fillId="3" borderId="2" xfId="0" applyFont="1" applyFill="1" applyBorder="1" applyAlignment="1">
      <alignment horizontal="center" vertical="center"/>
    </xf>
    <xf numFmtId="0" fontId="7" fillId="0" borderId="3" xfId="0" applyFont="1" applyBorder="1">
      <alignment vertical="center"/>
    </xf>
    <xf numFmtId="0" fontId="11" fillId="0" borderId="0" xfId="0" applyFont="1" applyAlignment="1">
      <alignment horizontal="left" vertical="center" wrapText="1"/>
    </xf>
    <xf numFmtId="0" fontId="7" fillId="0" borderId="0" xfId="0" applyFont="1" applyAlignment="1">
      <alignment horizontal="left" vertical="center"/>
    </xf>
    <xf numFmtId="0" fontId="7" fillId="0" borderId="3" xfId="0" applyFont="1" applyBorder="1" applyAlignment="1">
      <alignment horizontal="left" vertical="center"/>
    </xf>
    <xf numFmtId="189" fontId="7" fillId="0" borderId="11" xfId="0" applyNumberFormat="1" applyFont="1" applyBorder="1" applyAlignment="1">
      <alignment horizontal="center" vertical="center"/>
    </xf>
    <xf numFmtId="189" fontId="7" fillId="0" borderId="12" xfId="0" applyNumberFormat="1" applyFont="1" applyBorder="1" applyAlignment="1">
      <alignment horizontal="center" vertical="center"/>
    </xf>
    <xf numFmtId="189" fontId="7" fillId="0" borderId="13" xfId="0" applyNumberFormat="1" applyFont="1" applyBorder="1" applyAlignment="1">
      <alignment horizontal="center" vertical="center"/>
    </xf>
    <xf numFmtId="0" fontId="11" fillId="0" borderId="3" xfId="0" applyFont="1" applyFill="1" applyBorder="1" applyAlignment="1">
      <alignment horizontal="left" vertical="center" wrapText="1"/>
    </xf>
    <xf numFmtId="0" fontId="10" fillId="0" borderId="1" xfId="0" applyFont="1" applyBorder="1" applyAlignment="1">
      <alignment vertical="center" wrapText="1"/>
    </xf>
    <xf numFmtId="0" fontId="0" fillId="0" borderId="1" xfId="0" applyBorder="1" applyAlignment="1">
      <alignment vertical="center" wrapText="1"/>
    </xf>
    <xf numFmtId="38" fontId="11" fillId="0" borderId="2" xfId="5" applyFont="1" applyFill="1" applyBorder="1" applyAlignment="1">
      <alignment horizontal="right" vertical="center"/>
    </xf>
    <xf numFmtId="3" fontId="7" fillId="0" borderId="4" xfId="0" applyNumberFormat="1" applyFont="1" applyBorder="1" applyAlignment="1">
      <alignment horizontal="right" vertical="center"/>
    </xf>
    <xf numFmtId="3" fontId="7" fillId="0" borderId="5" xfId="0" applyNumberFormat="1" applyFont="1" applyBorder="1" applyAlignment="1">
      <alignment horizontal="right" vertical="center"/>
    </xf>
    <xf numFmtId="3" fontId="7" fillId="0" borderId="6" xfId="0" applyNumberFormat="1" applyFont="1" applyBorder="1" applyAlignment="1">
      <alignment horizontal="right" vertical="center"/>
    </xf>
  </cellXfs>
  <cellStyles count="6">
    <cellStyle name="ハイパーリンク" xfId="1" builtinId="8"/>
    <cellStyle name="桁区切り" xfId="5" builtinId="6"/>
    <cellStyle name="桁区切り 2" xfId="3"/>
    <cellStyle name="標準" xfId="0" builtinId="0"/>
    <cellStyle name="標準 2" xfId="2"/>
    <cellStyle name="標準 3" xfId="4"/>
  </cellStyles>
  <dxfs count="0"/>
  <tableStyles count="0" defaultTableStyle="TableStyleMedium2" defaultPivotStyle="PivotStyleLight16"/>
  <colors>
    <mruColors>
      <color rgb="FF4472C4"/>
      <color rgb="FFF8EBC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6"/>
  <sheetViews>
    <sheetView tabSelected="1" workbookViewId="0"/>
  </sheetViews>
  <sheetFormatPr defaultColWidth="9" defaultRowHeight="14.4"/>
  <cols>
    <col min="1" max="1" width="3.5" style="2" customWidth="1"/>
    <col min="2" max="2" width="9.296875" style="197" bestFit="1" customWidth="1"/>
    <col min="3" max="3" width="75.09765625" style="2" bestFit="1" customWidth="1"/>
    <col min="4" max="8" width="9.69921875" style="2" customWidth="1"/>
    <col min="9" max="16384" width="9" style="2"/>
  </cols>
  <sheetData>
    <row r="1" spans="1:8" ht="24.6">
      <c r="A1" s="1" t="s">
        <v>61</v>
      </c>
      <c r="D1" s="82"/>
      <c r="E1" s="82"/>
      <c r="F1" s="82"/>
      <c r="G1" s="82"/>
      <c r="H1" s="82"/>
    </row>
    <row r="2" spans="1:8" ht="19.5" customHeight="1"/>
    <row r="3" spans="1:8" ht="18.600000000000001">
      <c r="A3" s="49" t="s">
        <v>37</v>
      </c>
    </row>
    <row r="4" spans="1:8" ht="15" customHeight="1">
      <c r="B4" s="266">
        <v>1</v>
      </c>
      <c r="C4" s="267" t="s">
        <v>716</v>
      </c>
    </row>
    <row r="5" spans="1:8" ht="15" customHeight="1">
      <c r="B5" s="268">
        <v>2</v>
      </c>
      <c r="C5" s="268" t="s">
        <v>40</v>
      </c>
    </row>
    <row r="6" spans="1:8" ht="15" customHeight="1">
      <c r="B6" s="266">
        <v>3</v>
      </c>
      <c r="C6" s="267" t="s">
        <v>41</v>
      </c>
      <c r="D6" s="4"/>
      <c r="E6" s="4"/>
      <c r="F6" s="4"/>
      <c r="G6" s="4"/>
      <c r="H6" s="4"/>
    </row>
    <row r="7" spans="1:8" ht="15" customHeight="1">
      <c r="B7" s="266">
        <v>4</v>
      </c>
      <c r="C7" s="267" t="s">
        <v>42</v>
      </c>
      <c r="D7" s="4"/>
      <c r="E7" s="4"/>
      <c r="F7" s="4"/>
      <c r="G7" s="4"/>
      <c r="H7" s="4"/>
    </row>
    <row r="8" spans="1:8" ht="36">
      <c r="B8" s="269">
        <v>5</v>
      </c>
      <c r="C8" s="270" t="s">
        <v>711</v>
      </c>
      <c r="D8" s="4"/>
      <c r="E8" s="4"/>
      <c r="F8" s="4"/>
      <c r="G8" s="4"/>
      <c r="H8" s="4"/>
    </row>
    <row r="9" spans="1:8" ht="15" customHeight="1">
      <c r="B9" s="266">
        <v>6</v>
      </c>
      <c r="C9" s="267" t="s">
        <v>59</v>
      </c>
      <c r="D9" s="4"/>
      <c r="E9" s="4"/>
      <c r="F9" s="4"/>
      <c r="G9" s="4"/>
      <c r="H9" s="4"/>
    </row>
    <row r="10" spans="1:8" ht="15" customHeight="1">
      <c r="B10" s="266">
        <v>7</v>
      </c>
      <c r="C10" s="267" t="s">
        <v>43</v>
      </c>
      <c r="D10" s="4"/>
      <c r="E10" s="4"/>
      <c r="F10" s="4"/>
      <c r="G10" s="4"/>
      <c r="H10" s="4"/>
    </row>
    <row r="11" spans="1:8" ht="15" customHeight="1">
      <c r="B11" s="266">
        <v>8</v>
      </c>
      <c r="C11" s="271" t="s">
        <v>44</v>
      </c>
      <c r="D11" s="4"/>
      <c r="E11" s="4"/>
      <c r="F11" s="4"/>
      <c r="G11" s="4"/>
      <c r="H11" s="4"/>
    </row>
    <row r="12" spans="1:8" ht="15" customHeight="1">
      <c r="B12" s="266">
        <v>9</v>
      </c>
      <c r="C12" s="267" t="s">
        <v>45</v>
      </c>
      <c r="D12" s="4"/>
      <c r="E12" s="4"/>
      <c r="F12" s="4"/>
      <c r="G12" s="4"/>
      <c r="H12" s="4"/>
    </row>
    <row r="13" spans="1:8" ht="15" customHeight="1">
      <c r="B13" s="266">
        <v>10</v>
      </c>
      <c r="C13" s="267" t="s">
        <v>46</v>
      </c>
      <c r="D13" s="4"/>
      <c r="E13" s="4"/>
      <c r="F13" s="4"/>
      <c r="G13" s="4"/>
      <c r="H13" s="4"/>
    </row>
    <row r="14" spans="1:8" ht="15" customHeight="1">
      <c r="B14" s="266">
        <v>11</v>
      </c>
      <c r="C14" s="267" t="s">
        <v>60</v>
      </c>
      <c r="D14" s="4"/>
      <c r="E14" s="4"/>
      <c r="F14" s="4"/>
      <c r="G14" s="4"/>
      <c r="H14" s="4"/>
    </row>
    <row r="15" spans="1:8" ht="15" customHeight="1">
      <c r="B15" s="266">
        <v>12</v>
      </c>
      <c r="C15" s="267" t="s">
        <v>47</v>
      </c>
      <c r="D15" s="4"/>
      <c r="E15" s="4"/>
      <c r="F15" s="4"/>
      <c r="G15" s="4"/>
      <c r="H15" s="4"/>
    </row>
    <row r="16" spans="1:8" ht="15" customHeight="1">
      <c r="B16" s="266">
        <v>13</v>
      </c>
      <c r="C16" s="267" t="s">
        <v>48</v>
      </c>
      <c r="D16" s="4"/>
      <c r="E16" s="4"/>
      <c r="F16" s="4"/>
      <c r="G16" s="4"/>
      <c r="H16" s="4"/>
    </row>
    <row r="17" spans="1:8" ht="15" customHeight="1">
      <c r="B17" s="266">
        <v>14</v>
      </c>
      <c r="C17" s="267" t="s">
        <v>49</v>
      </c>
      <c r="D17" s="4"/>
      <c r="E17" s="4"/>
      <c r="F17" s="4"/>
      <c r="G17" s="4"/>
      <c r="H17" s="4"/>
    </row>
    <row r="18" spans="1:8" ht="15" customHeight="1">
      <c r="B18" s="266">
        <v>15</v>
      </c>
      <c r="C18" s="267" t="s">
        <v>50</v>
      </c>
      <c r="D18" s="4"/>
      <c r="E18" s="4"/>
      <c r="F18" s="4"/>
      <c r="G18" s="4"/>
      <c r="H18" s="4"/>
    </row>
    <row r="19" spans="1:8" ht="15" customHeight="1">
      <c r="B19" s="266">
        <v>16</v>
      </c>
      <c r="C19" s="267" t="s">
        <v>51</v>
      </c>
      <c r="D19" s="4"/>
      <c r="E19" s="4"/>
      <c r="F19" s="4"/>
      <c r="G19" s="4"/>
      <c r="H19" s="4"/>
    </row>
    <row r="20" spans="1:8" ht="15" customHeight="1">
      <c r="B20" s="266">
        <v>17</v>
      </c>
      <c r="C20" s="267" t="s">
        <v>52</v>
      </c>
      <c r="D20" s="4"/>
      <c r="E20" s="4"/>
      <c r="F20" s="4"/>
      <c r="G20" s="4"/>
      <c r="H20" s="4"/>
    </row>
    <row r="21" spans="1:8" ht="15" customHeight="1">
      <c r="B21" s="266">
        <v>18</v>
      </c>
      <c r="C21" s="267" t="s">
        <v>53</v>
      </c>
      <c r="D21" s="4"/>
      <c r="E21" s="4"/>
      <c r="F21" s="4"/>
      <c r="G21" s="4"/>
      <c r="H21" s="4"/>
    </row>
    <row r="22" spans="1:8" ht="15" customHeight="1">
      <c r="B22" s="266">
        <v>19</v>
      </c>
      <c r="C22" s="267" t="s">
        <v>55</v>
      </c>
      <c r="D22" s="4"/>
      <c r="E22" s="4"/>
      <c r="F22" s="4"/>
      <c r="G22" s="4"/>
      <c r="H22" s="4"/>
    </row>
    <row r="23" spans="1:8" ht="15" customHeight="1">
      <c r="B23" s="266">
        <v>20</v>
      </c>
      <c r="C23" s="267" t="s">
        <v>54</v>
      </c>
      <c r="D23" s="4"/>
      <c r="E23" s="4"/>
      <c r="F23" s="4"/>
      <c r="G23" s="4"/>
      <c r="H23" s="4"/>
    </row>
    <row r="24" spans="1:8" ht="15" customHeight="1">
      <c r="B24" s="266">
        <v>21</v>
      </c>
      <c r="C24" s="267" t="s">
        <v>58</v>
      </c>
      <c r="D24" s="4"/>
      <c r="E24" s="4"/>
      <c r="F24" s="4"/>
      <c r="G24" s="4"/>
      <c r="H24" s="4"/>
    </row>
    <row r="25" spans="1:8" ht="15" customHeight="1">
      <c r="B25" s="266">
        <v>22</v>
      </c>
      <c r="C25" s="267" t="s">
        <v>56</v>
      </c>
      <c r="D25" s="4"/>
      <c r="E25" s="4"/>
      <c r="F25" s="4"/>
      <c r="G25" s="4"/>
      <c r="H25" s="4"/>
    </row>
    <row r="26" spans="1:8" ht="15" customHeight="1">
      <c r="B26" s="266">
        <v>23</v>
      </c>
      <c r="C26" s="267" t="s">
        <v>57</v>
      </c>
      <c r="D26" s="4"/>
      <c r="E26" s="4"/>
      <c r="F26" s="4"/>
      <c r="G26" s="4"/>
      <c r="H26" s="4"/>
    </row>
    <row r="27" spans="1:8">
      <c r="B27" s="163"/>
      <c r="C27" s="4"/>
      <c r="D27" s="4"/>
      <c r="E27" s="4"/>
      <c r="F27" s="4"/>
      <c r="G27" s="4"/>
      <c r="H27" s="4"/>
    </row>
    <row r="28" spans="1:8" ht="18.600000000000001">
      <c r="A28" s="49" t="s">
        <v>38</v>
      </c>
      <c r="D28" s="4"/>
      <c r="E28" s="4"/>
      <c r="F28" s="4"/>
      <c r="G28" s="4"/>
      <c r="H28" s="4"/>
    </row>
    <row r="29" spans="1:8" ht="15" customHeight="1">
      <c r="B29" s="266">
        <v>1</v>
      </c>
      <c r="C29" s="267" t="s">
        <v>62</v>
      </c>
      <c r="D29" s="4"/>
      <c r="E29" s="4"/>
      <c r="F29" s="4"/>
      <c r="G29" s="4"/>
      <c r="H29" s="4"/>
    </row>
    <row r="30" spans="1:8" ht="15" customHeight="1">
      <c r="B30" s="266">
        <v>2</v>
      </c>
      <c r="C30" s="267" t="s">
        <v>63</v>
      </c>
      <c r="D30" s="4"/>
      <c r="E30" s="4"/>
      <c r="F30" s="4"/>
      <c r="G30" s="4"/>
      <c r="H30" s="4"/>
    </row>
    <row r="31" spans="1:8" ht="15" customHeight="1">
      <c r="B31" s="266">
        <v>3</v>
      </c>
      <c r="C31" s="267" t="s">
        <v>64</v>
      </c>
      <c r="D31" s="4"/>
      <c r="E31" s="4"/>
      <c r="F31" s="4"/>
      <c r="G31" s="4"/>
      <c r="H31" s="4"/>
    </row>
    <row r="32" spans="1:8" ht="15" customHeight="1">
      <c r="B32" s="266">
        <v>4</v>
      </c>
      <c r="C32" s="267" t="s">
        <v>65</v>
      </c>
    </row>
    <row r="33" spans="2:8" ht="15" customHeight="1">
      <c r="B33" s="266">
        <v>5</v>
      </c>
      <c r="C33" s="267" t="s">
        <v>66</v>
      </c>
    </row>
    <row r="34" spans="2:8" ht="15" customHeight="1">
      <c r="B34" s="266">
        <v>6</v>
      </c>
      <c r="C34" s="267" t="s">
        <v>68</v>
      </c>
      <c r="D34" s="4"/>
      <c r="E34" s="4"/>
      <c r="F34" s="4"/>
      <c r="G34" s="4"/>
      <c r="H34" s="4"/>
    </row>
    <row r="35" spans="2:8" ht="15" customHeight="1">
      <c r="B35" s="266">
        <v>7</v>
      </c>
      <c r="C35" s="267" t="s">
        <v>67</v>
      </c>
      <c r="D35" s="4"/>
      <c r="E35" s="4"/>
      <c r="F35" s="4"/>
      <c r="G35" s="4"/>
      <c r="H35" s="4"/>
    </row>
    <row r="36" spans="2:8" ht="15" customHeight="1">
      <c r="B36" s="266">
        <v>8</v>
      </c>
      <c r="C36" s="267" t="s">
        <v>69</v>
      </c>
    </row>
    <row r="37" spans="2:8" ht="15" customHeight="1">
      <c r="B37" s="266">
        <v>9</v>
      </c>
      <c r="C37" s="267" t="s">
        <v>70</v>
      </c>
      <c r="D37" s="4"/>
      <c r="E37" s="4"/>
      <c r="F37" s="4"/>
      <c r="G37" s="4"/>
      <c r="H37" s="4"/>
    </row>
    <row r="38" spans="2:8" ht="15" customHeight="1">
      <c r="B38" s="266">
        <v>10</v>
      </c>
      <c r="C38" s="267" t="s">
        <v>71</v>
      </c>
      <c r="D38" s="4"/>
      <c r="E38" s="4"/>
      <c r="F38" s="4"/>
      <c r="G38" s="4"/>
      <c r="H38" s="4"/>
    </row>
    <row r="39" spans="2:8" ht="15" customHeight="1">
      <c r="B39" s="266">
        <v>11</v>
      </c>
      <c r="C39" s="267" t="s">
        <v>72</v>
      </c>
      <c r="D39" s="4"/>
      <c r="E39" s="4"/>
      <c r="F39" s="4"/>
      <c r="G39" s="4"/>
      <c r="H39" s="4"/>
    </row>
    <row r="40" spans="2:8" ht="15" customHeight="1">
      <c r="B40" s="266">
        <v>12</v>
      </c>
      <c r="C40" s="267" t="s">
        <v>73</v>
      </c>
      <c r="D40" s="4"/>
      <c r="E40" s="4"/>
      <c r="F40" s="4"/>
      <c r="G40" s="4"/>
      <c r="H40" s="4"/>
    </row>
    <row r="41" spans="2:8" ht="15" customHeight="1">
      <c r="B41" s="266">
        <v>13</v>
      </c>
      <c r="C41" s="267" t="s">
        <v>74</v>
      </c>
      <c r="D41" s="4"/>
      <c r="E41" s="4"/>
      <c r="F41" s="4"/>
      <c r="G41" s="4"/>
      <c r="H41" s="4"/>
    </row>
    <row r="42" spans="2:8" ht="15" customHeight="1">
      <c r="B42" s="266">
        <v>14</v>
      </c>
      <c r="C42" s="267" t="s">
        <v>75</v>
      </c>
      <c r="D42" s="4"/>
      <c r="E42" s="4"/>
      <c r="F42" s="4"/>
      <c r="G42" s="4"/>
      <c r="H42" s="4"/>
    </row>
    <row r="43" spans="2:8" ht="15" customHeight="1">
      <c r="B43" s="266">
        <v>15</v>
      </c>
      <c r="C43" s="267" t="s">
        <v>76</v>
      </c>
      <c r="D43" s="4"/>
      <c r="E43" s="4"/>
      <c r="F43" s="4"/>
      <c r="G43" s="4"/>
      <c r="H43" s="4"/>
    </row>
    <row r="44" spans="2:8" ht="15" customHeight="1">
      <c r="B44" s="266">
        <v>16</v>
      </c>
      <c r="C44" s="267" t="s">
        <v>77</v>
      </c>
      <c r="D44" s="4"/>
      <c r="E44" s="4"/>
      <c r="F44" s="4"/>
      <c r="G44" s="4"/>
      <c r="H44" s="4"/>
    </row>
    <row r="45" spans="2:8" ht="15" customHeight="1">
      <c r="B45" s="266">
        <v>17</v>
      </c>
      <c r="C45" s="267" t="s">
        <v>78</v>
      </c>
      <c r="D45" s="4"/>
      <c r="E45" s="4"/>
      <c r="F45" s="4"/>
      <c r="G45" s="4"/>
      <c r="H45" s="4"/>
    </row>
    <row r="46" spans="2:8" ht="15" customHeight="1">
      <c r="B46" s="266">
        <v>18</v>
      </c>
      <c r="C46" s="267" t="s">
        <v>79</v>
      </c>
      <c r="D46" s="4"/>
      <c r="E46" s="4"/>
      <c r="F46" s="4"/>
      <c r="G46" s="4"/>
      <c r="H46" s="4"/>
    </row>
    <row r="47" spans="2:8" ht="15" customHeight="1">
      <c r="B47" s="266">
        <v>19</v>
      </c>
      <c r="C47" s="267" t="s">
        <v>80</v>
      </c>
      <c r="D47" s="4"/>
      <c r="E47" s="4"/>
      <c r="F47" s="4"/>
      <c r="G47" s="4"/>
      <c r="H47" s="4"/>
    </row>
    <row r="49" spans="1:3" ht="18.600000000000001">
      <c r="A49" s="49" t="s">
        <v>39</v>
      </c>
    </row>
    <row r="50" spans="1:3" ht="15" customHeight="1">
      <c r="B50" s="266">
        <v>1</v>
      </c>
      <c r="C50" s="267" t="s">
        <v>81</v>
      </c>
    </row>
    <row r="51" spans="1:3" ht="15" customHeight="1">
      <c r="B51" s="266">
        <v>2</v>
      </c>
      <c r="C51" s="267" t="s">
        <v>82</v>
      </c>
    </row>
    <row r="52" spans="1:3" ht="15" customHeight="1">
      <c r="B52" s="266">
        <v>3</v>
      </c>
      <c r="C52" s="267" t="s">
        <v>83</v>
      </c>
    </row>
    <row r="53" spans="1:3" ht="15" customHeight="1">
      <c r="B53" s="266">
        <v>4</v>
      </c>
      <c r="C53" s="267" t="s">
        <v>84</v>
      </c>
    </row>
    <row r="54" spans="1:3" ht="15" customHeight="1">
      <c r="B54" s="266">
        <v>5</v>
      </c>
      <c r="C54" s="267" t="s">
        <v>85</v>
      </c>
    </row>
    <row r="55" spans="1:3" ht="15" customHeight="1">
      <c r="B55" s="266">
        <v>6</v>
      </c>
      <c r="C55" s="267" t="s">
        <v>87</v>
      </c>
    </row>
    <row r="56" spans="1:3" ht="15" customHeight="1">
      <c r="B56" s="266">
        <v>7</v>
      </c>
      <c r="C56" s="267" t="s">
        <v>86</v>
      </c>
    </row>
  </sheetData>
  <phoneticPr fontId="1"/>
  <hyperlinks>
    <hyperlink ref="B4:C4" location="'E1. Environmental Certification'!A1" display="'E1. Environmental Certification'!A1"/>
    <hyperlink ref="B7:C7" location="'E4.Packaging recycling'!A1" display="'E4.Packaging recycling'!A1"/>
    <hyperlink ref="B8:C8" location="'E5.Economic accounting'!A1" display="'E5.Economic accounting'!A1"/>
    <hyperlink ref="B9:C9" location="'E6.Environmental impacts'!A1" display="'E6.Environmental impacts'!A1"/>
    <hyperlink ref="B10:C10" location="'E7.CO2 emissions in FY2021'!A1" display="'E7.CO2 emissions in FY2021'!A1"/>
    <hyperlink ref="B11:C11" location="'E8.CO2 emissions (Scope1+2)'!A1" display="'E8.CO2 emissions (Scope1+2)'!A1"/>
    <hyperlink ref="B12:C12" location="'E9.Energy use (Scope1+2)'!A1" display="'E9.Energy use (Scope1+2)'!A1"/>
    <hyperlink ref="B13:C13" location="'E10.Scope 3'!A1" display="'E10.Scope 3'!A1"/>
    <hyperlink ref="B14:C14" location="'E11.CO2, NOx, fuel - logistics'!A1" display="'E11.CO2, NOx, fuel - logistics'!A1"/>
    <hyperlink ref="B15:C15" location="'E12.ecofriendly sales equipmet'!A1" display="'E12.ecofriendly sales equipmet'!A1"/>
    <hyperlink ref="B16:C16" location="'E13.plastic-containing products'!A1" display="'E13.plastic-containing products'!A1"/>
    <hyperlink ref="B17:C17" location="'E14.Water risk evaluation'!A1" display="'E14.Water risk evaluation'!A1"/>
    <hyperlink ref="B18:C18" location="'E15.Water risk survey cost'!A1" display="'E15.Water risk survey cost'!A1"/>
    <hyperlink ref="B19:C19" location="'E16.Water data outside Japan'!A1" display="'E16.Water data outside Japan'!A1"/>
    <hyperlink ref="B20:C20" location="'E17.Water data in Japan_x0009_'!A1" display="'E17.Water data in Japan"/>
    <hyperlink ref="B21:C21" location="'E18.Water used'!A1" display="'E18.Water used'!A1"/>
    <hyperlink ref="B22:C22" location="'E19. Waste generated'!A1" display="'E19. Waste generated'!A1"/>
    <hyperlink ref="B23:C23" location="'E20.Waste type recycling rates'!A1" display="'E20.Waste type recycling rates'!A1"/>
    <hyperlink ref="B24:C24" location="'E21. Biodiversity'!A1" display="'E21. Biodiversity'!A1"/>
    <hyperlink ref="B25:C25" location="'E22.Business site reports'!A1" display="'E22.Business site reports'!A1"/>
    <hyperlink ref="B26:C26" location="'E23.Japanese business site'!A1" display="'E23.Japanese business site'!A1"/>
    <hyperlink ref="B29:C29" location="'S1. Low-calorie products'!A1" display="'S1. Low-calorie products'!A1"/>
    <hyperlink ref="B30:C30" location="'S2.Community investment '!A1" display="'S2.Community investment '!A1"/>
    <hyperlink ref="B31:C31" location="'S3.CSR procurement survey'!A1" display="'S3.CSR procurement survey'!A1"/>
    <hyperlink ref="B32:C32" location="'S4.Green procurement ratio'!A1" display="'S4.Green procurement ratio'!A1"/>
    <hyperlink ref="B33:C33" location="'S5.Locally-procured'!A1" display="'S5.Locally-procured'!A1"/>
    <hyperlink ref="B34:C34" location="'S6.Human rights'!A1" display="'S6.Human rights'!A1"/>
    <hyperlink ref="B35:C35" location="'S7.Social certification'!A1" display="'S7.Social certification'!A1"/>
    <hyperlink ref="B36:C36" location="'S8.Customer consultation'!A1" display="'S8.Customer consultation'!A1"/>
    <hyperlink ref="B37:C37" location="'S9.Yakult Honsha-Humanresources'!A1" display="'S9.Yakult Honsha-Humanresources'!A1"/>
    <hyperlink ref="B38:C38" location="'S10.Outside Japan-Humanresource'!A1" display="'S10.Outside Japan-Humanresource'!A1"/>
    <hyperlink ref="B39:C39" location="'S11.Female managers '!A1" display="'S11.Female managers '!A1"/>
    <hyperlink ref="B40:C40" location="'S12.Employees with disabilitie'!A1" display="'S12.Employees with disabilitie'!A1"/>
    <hyperlink ref="B41:C41" location="'S13.Continuous employment'!A1" display="'S13.Continuous employment'!A1"/>
    <hyperlink ref="B42:C42" location="'E14.Water risk evaluation'!A1" display="'E14.Water risk evaluation'!A1"/>
    <hyperlink ref="B43:C43" location="'S15. Taking parental leave'!A1" display="'S15. Taking parental leave'!A1"/>
    <hyperlink ref="B44:C44" location="'S16. Work accident frequency'!A1" display="'S16. Work accident frequency'!A1"/>
    <hyperlink ref="B45:C45" location="'S17.Shirota-ism Workshops'!A1" display="'S17.Shirota-ism Workshops'!A1"/>
    <hyperlink ref="B46:C46" location="'S18.Training time and cost'!A1" display="'S18.Training time and cost'!A1"/>
    <hyperlink ref="B47:C47" location="'S19.starting salaries'!A1" display="'S19.starting salaries'!A1"/>
    <hyperlink ref="B50:C50" location="'G1.Governance organization'!A1" display="'G1.Governance organization'!A1"/>
    <hyperlink ref="B51:C51" location="'G2.Frequency of meetings'!A1" display="'G2.Frequency of meetings'!A1"/>
    <hyperlink ref="B52:C52" location="'G3.Number of audit reports'!A1" display="'G3.Number of audit reports'!A1"/>
    <hyperlink ref="B53:C53" location="'G4.Remuneration of officers'!A1" display="'G4.Remuneration of officers'!A1"/>
    <hyperlink ref="B54:C54" location="'G5.Internal reporting system'!A1" display="'G5.Internal reporting system'!A1"/>
    <hyperlink ref="B55:C55" location="G6.Training!A1" display="G6.Training!A1"/>
    <hyperlink ref="B56:C56" location="G7.BCP!A1" display="G7.BCP!A1"/>
    <hyperlink ref="B6:C6" location="'E3.PRTR Act etc.'!A1" display="'E3.PRTR Act etc.'!A1"/>
    <hyperlink ref="B5:C5" location="'E2.Food loss and waste recycl_x0009_'!A1" display="'E2.Food loss and waste recycl"/>
  </hyperlinks>
  <pageMargins left="0.7" right="0.7" top="0.75" bottom="0.75" header="0.3" footer="0.3"/>
  <pageSetup paperSize="9"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workbookViewId="0"/>
  </sheetViews>
  <sheetFormatPr defaultColWidth="9" defaultRowHeight="15"/>
  <cols>
    <col min="1" max="1" width="63.3984375" style="47" customWidth="1"/>
    <col min="2" max="5" width="12.3984375" style="47" customWidth="1"/>
    <col min="6" max="16384" width="9" style="47"/>
  </cols>
  <sheetData>
    <row r="1" spans="1:5" ht="18">
      <c r="D1" s="59"/>
      <c r="E1" s="196" t="s">
        <v>88</v>
      </c>
    </row>
    <row r="2" spans="1:5" ht="18.600000000000001">
      <c r="A2" s="49" t="s">
        <v>37</v>
      </c>
    </row>
    <row r="3" spans="1:5" ht="18.600000000000001">
      <c r="A3" s="49"/>
    </row>
    <row r="4" spans="1:5" ht="34.049999999999997" customHeight="1">
      <c r="A4" s="286" t="s">
        <v>734</v>
      </c>
      <c r="B4" s="286"/>
      <c r="C4" s="286"/>
      <c r="D4" s="286"/>
      <c r="E4" s="286"/>
    </row>
    <row r="5" spans="1:5">
      <c r="A5" s="54" t="s">
        <v>717</v>
      </c>
      <c r="B5" s="54">
        <v>2018</v>
      </c>
      <c r="C5" s="53">
        <v>2019</v>
      </c>
      <c r="D5" s="53">
        <v>2020</v>
      </c>
      <c r="E5" s="53">
        <v>2021</v>
      </c>
    </row>
    <row r="6" spans="1:5">
      <c r="A6" s="237" t="s">
        <v>219</v>
      </c>
      <c r="B6" s="13">
        <v>9850</v>
      </c>
      <c r="C6" s="13">
        <v>9987</v>
      </c>
      <c r="D6" s="13">
        <v>10096.700000000001</v>
      </c>
      <c r="E6" s="13">
        <v>10255.383900000001</v>
      </c>
    </row>
    <row r="7" spans="1:5">
      <c r="A7" s="237" t="s">
        <v>220</v>
      </c>
      <c r="B7" s="13">
        <v>19602</v>
      </c>
      <c r="C7" s="13">
        <v>19456</v>
      </c>
      <c r="D7" s="13">
        <v>19281.7</v>
      </c>
      <c r="E7" s="13">
        <v>19246.994205097999</v>
      </c>
    </row>
    <row r="8" spans="1:5">
      <c r="A8" s="238" t="s">
        <v>221</v>
      </c>
      <c r="B8" s="68">
        <v>0.10100000000000001</v>
      </c>
      <c r="C8" s="68">
        <v>0.104</v>
      </c>
      <c r="D8" s="68">
        <v>0.1</v>
      </c>
      <c r="E8" s="68">
        <v>9.8000000000000004E-2</v>
      </c>
    </row>
    <row r="9" spans="1:5" ht="31.95" customHeight="1">
      <c r="A9" s="285" t="s">
        <v>784</v>
      </c>
      <c r="B9" s="285"/>
      <c r="C9" s="285"/>
      <c r="D9" s="285"/>
      <c r="E9" s="285"/>
    </row>
  </sheetData>
  <mergeCells count="2">
    <mergeCell ref="A4:E4"/>
    <mergeCell ref="A9:E9"/>
  </mergeCells>
  <phoneticPr fontId="1"/>
  <hyperlinks>
    <hyperlink ref="E1" location="Contents!A1" display="Contents"/>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workbookViewId="0"/>
  </sheetViews>
  <sheetFormatPr defaultColWidth="9" defaultRowHeight="15"/>
  <cols>
    <col min="1" max="1" width="5.5" style="47" customWidth="1"/>
    <col min="2" max="2" width="18.3984375" style="47" customWidth="1"/>
    <col min="3" max="3" width="12.5" style="47" customWidth="1"/>
    <col min="4" max="4" width="74.3984375" style="47" customWidth="1"/>
    <col min="5" max="5" width="16.8984375" style="47" customWidth="1"/>
    <col min="6" max="16384" width="9" style="47"/>
  </cols>
  <sheetData>
    <row r="1" spans="1:5" ht="18">
      <c r="E1" s="196" t="s">
        <v>88</v>
      </c>
    </row>
    <row r="2" spans="1:5" ht="18.600000000000001">
      <c r="A2" s="49" t="s">
        <v>37</v>
      </c>
    </row>
    <row r="3" spans="1:5" ht="18.600000000000001">
      <c r="A3" s="49"/>
    </row>
    <row r="4" spans="1:5">
      <c r="A4" s="286" t="s">
        <v>735</v>
      </c>
      <c r="B4" s="286"/>
      <c r="C4" s="286"/>
      <c r="D4" s="286"/>
      <c r="E4" s="286"/>
    </row>
    <row r="5" spans="1:5" ht="15" customHeight="1">
      <c r="A5" s="288" t="s">
        <v>222</v>
      </c>
      <c r="B5" s="289"/>
      <c r="C5" s="236" t="s">
        <v>223</v>
      </c>
      <c r="D5" s="236" t="s">
        <v>224</v>
      </c>
      <c r="E5" s="236" t="s">
        <v>225</v>
      </c>
    </row>
    <row r="6" spans="1:5" ht="60">
      <c r="A6" s="11">
        <v>1</v>
      </c>
      <c r="B6" s="69" t="s">
        <v>226</v>
      </c>
      <c r="C6" s="12" t="s">
        <v>227</v>
      </c>
      <c r="D6" s="69" t="s">
        <v>228</v>
      </c>
      <c r="E6" s="15">
        <v>250037.5</v>
      </c>
    </row>
    <row r="7" spans="1:5" ht="30">
      <c r="A7" s="11">
        <v>2</v>
      </c>
      <c r="B7" s="69" t="s">
        <v>229</v>
      </c>
      <c r="C7" s="12" t="s">
        <v>227</v>
      </c>
      <c r="D7" s="69" t="s">
        <v>230</v>
      </c>
      <c r="E7" s="15">
        <v>25855</v>
      </c>
    </row>
    <row r="8" spans="1:5" ht="60">
      <c r="A8" s="11">
        <v>3</v>
      </c>
      <c r="B8" s="69" t="s">
        <v>231</v>
      </c>
      <c r="C8" s="12" t="s">
        <v>227</v>
      </c>
      <c r="D8" s="69" t="s">
        <v>232</v>
      </c>
      <c r="E8" s="15">
        <v>14043.4</v>
      </c>
    </row>
    <row r="9" spans="1:5" ht="45">
      <c r="A9" s="55">
        <v>4</v>
      </c>
      <c r="B9" s="71" t="s">
        <v>233</v>
      </c>
      <c r="C9" s="70" t="s">
        <v>234</v>
      </c>
      <c r="D9" s="71" t="s">
        <v>235</v>
      </c>
      <c r="E9" s="25" t="s">
        <v>7</v>
      </c>
    </row>
    <row r="10" spans="1:5" ht="30">
      <c r="A10" s="11">
        <v>5</v>
      </c>
      <c r="B10" s="69" t="s">
        <v>236</v>
      </c>
      <c r="C10" s="12" t="s">
        <v>227</v>
      </c>
      <c r="D10" s="69" t="s">
        <v>237</v>
      </c>
      <c r="E10" s="15">
        <v>171</v>
      </c>
    </row>
    <row r="11" spans="1:5">
      <c r="A11" s="11">
        <v>6</v>
      </c>
      <c r="B11" s="69" t="s">
        <v>238</v>
      </c>
      <c r="C11" s="12" t="s">
        <v>227</v>
      </c>
      <c r="D11" s="69" t="s">
        <v>239</v>
      </c>
      <c r="E11" s="15">
        <v>455</v>
      </c>
    </row>
    <row r="12" spans="1:5" ht="30">
      <c r="A12" s="11">
        <v>7</v>
      </c>
      <c r="B12" s="69" t="s">
        <v>240</v>
      </c>
      <c r="C12" s="12" t="s">
        <v>227</v>
      </c>
      <c r="D12" s="69" t="s">
        <v>241</v>
      </c>
      <c r="E12" s="15">
        <v>1077.0999999999999</v>
      </c>
    </row>
    <row r="13" spans="1:5" ht="30">
      <c r="A13" s="55">
        <v>8</v>
      </c>
      <c r="B13" s="71" t="s">
        <v>242</v>
      </c>
      <c r="C13" s="70" t="s">
        <v>234</v>
      </c>
      <c r="D13" s="71" t="s">
        <v>243</v>
      </c>
      <c r="E13" s="25" t="s">
        <v>7</v>
      </c>
    </row>
    <row r="14" spans="1:5" ht="45">
      <c r="A14" s="11">
        <v>9</v>
      </c>
      <c r="B14" s="69" t="s">
        <v>244</v>
      </c>
      <c r="C14" s="12" t="s">
        <v>227</v>
      </c>
      <c r="D14" s="69" t="s">
        <v>245</v>
      </c>
      <c r="E14" s="15" t="s">
        <v>7</v>
      </c>
    </row>
    <row r="15" spans="1:5" ht="60">
      <c r="A15" s="55">
        <v>10</v>
      </c>
      <c r="B15" s="71" t="s">
        <v>246</v>
      </c>
      <c r="C15" s="70" t="s">
        <v>234</v>
      </c>
      <c r="D15" s="71" t="s">
        <v>247</v>
      </c>
      <c r="E15" s="25" t="s">
        <v>7</v>
      </c>
    </row>
    <row r="16" spans="1:5" ht="45">
      <c r="A16" s="55">
        <v>11</v>
      </c>
      <c r="B16" s="71" t="s">
        <v>248</v>
      </c>
      <c r="C16" s="70" t="s">
        <v>234</v>
      </c>
      <c r="D16" s="71" t="s">
        <v>249</v>
      </c>
      <c r="E16" s="25" t="s">
        <v>7</v>
      </c>
    </row>
    <row r="17" spans="1:5" ht="45">
      <c r="A17" s="11">
        <v>12</v>
      </c>
      <c r="B17" s="69" t="s">
        <v>250</v>
      </c>
      <c r="C17" s="12" t="s">
        <v>227</v>
      </c>
      <c r="D17" s="69" t="s">
        <v>251</v>
      </c>
      <c r="E17" s="15">
        <v>16465.900000000001</v>
      </c>
    </row>
    <row r="18" spans="1:5" ht="30">
      <c r="A18" s="11">
        <v>13</v>
      </c>
      <c r="B18" s="69" t="s">
        <v>252</v>
      </c>
      <c r="C18" s="12" t="s">
        <v>227</v>
      </c>
      <c r="D18" s="69" t="s">
        <v>253</v>
      </c>
      <c r="E18" s="15">
        <v>17616</v>
      </c>
    </row>
    <row r="19" spans="1:5" ht="30">
      <c r="A19" s="55">
        <v>14</v>
      </c>
      <c r="B19" s="71" t="s">
        <v>254</v>
      </c>
      <c r="C19" s="70" t="s">
        <v>234</v>
      </c>
      <c r="D19" s="71" t="s">
        <v>255</v>
      </c>
      <c r="E19" s="25" t="s">
        <v>7</v>
      </c>
    </row>
    <row r="20" spans="1:5" ht="45">
      <c r="A20" s="55">
        <v>15</v>
      </c>
      <c r="B20" s="235" t="s">
        <v>256</v>
      </c>
      <c r="C20" s="51" t="s">
        <v>234</v>
      </c>
      <c r="D20" s="235" t="s">
        <v>257</v>
      </c>
      <c r="E20" s="62" t="s">
        <v>7</v>
      </c>
    </row>
    <row r="21" spans="1:5">
      <c r="A21" s="306" t="s">
        <v>121</v>
      </c>
      <c r="B21" s="307"/>
      <c r="C21" s="307"/>
      <c r="D21" s="308"/>
      <c r="E21" s="25">
        <v>325721</v>
      </c>
    </row>
    <row r="22" spans="1:5">
      <c r="A22" s="47" t="s">
        <v>258</v>
      </c>
    </row>
  </sheetData>
  <mergeCells count="3">
    <mergeCell ref="A4:E4"/>
    <mergeCell ref="A5:B5"/>
    <mergeCell ref="A21:D21"/>
  </mergeCells>
  <phoneticPr fontId="1"/>
  <hyperlinks>
    <hyperlink ref="E1" location="Contents!A1" display="Contents"/>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
  <sheetViews>
    <sheetView workbookViewId="0"/>
  </sheetViews>
  <sheetFormatPr defaultColWidth="9" defaultRowHeight="15"/>
  <cols>
    <col min="1" max="1" width="58.19921875" style="47" bestFit="1" customWidth="1"/>
    <col min="2" max="6" width="15.5" style="47" customWidth="1"/>
    <col min="7" max="16384" width="9" style="47"/>
  </cols>
  <sheetData>
    <row r="1" spans="1:6" ht="18">
      <c r="F1" s="196" t="s">
        <v>88</v>
      </c>
    </row>
    <row r="2" spans="1:6" ht="18.600000000000001">
      <c r="A2" s="49" t="s">
        <v>37</v>
      </c>
    </row>
    <row r="3" spans="1:6" ht="18.600000000000001">
      <c r="A3" s="49"/>
    </row>
    <row r="4" spans="1:6" ht="15.75" customHeight="1">
      <c r="A4" s="277" t="s">
        <v>780</v>
      </c>
      <c r="B4" s="277"/>
      <c r="C4" s="277"/>
      <c r="D4" s="277"/>
      <c r="E4" s="277"/>
      <c r="F4" s="277"/>
    </row>
    <row r="5" spans="1:6" ht="18" customHeight="1">
      <c r="A5" s="286" t="s">
        <v>259</v>
      </c>
      <c r="B5" s="286"/>
      <c r="C5" s="286"/>
      <c r="D5" s="286"/>
      <c r="E5" s="286"/>
      <c r="F5" s="286"/>
    </row>
    <row r="6" spans="1:6">
      <c r="A6" s="54" t="s">
        <v>717</v>
      </c>
      <c r="B6" s="54">
        <v>2017</v>
      </c>
      <c r="C6" s="54">
        <v>2018</v>
      </c>
      <c r="D6" s="53">
        <v>2019</v>
      </c>
      <c r="E6" s="53">
        <v>2020</v>
      </c>
      <c r="F6" s="53">
        <v>2021</v>
      </c>
    </row>
    <row r="7" spans="1:6" ht="24.6" customHeight="1">
      <c r="A7" s="74" t="s">
        <v>264</v>
      </c>
      <c r="B7" s="75">
        <f t="shared" ref="B7:E7" si="0">+B12+B14</f>
        <v>7670.9</v>
      </c>
      <c r="C7" s="75">
        <f t="shared" si="0"/>
        <v>6804.3</v>
      </c>
      <c r="D7" s="75">
        <f t="shared" si="0"/>
        <v>6935.8</v>
      </c>
      <c r="E7" s="75">
        <f t="shared" si="0"/>
        <v>6829.1</v>
      </c>
      <c r="F7" s="75">
        <v>6850</v>
      </c>
    </row>
    <row r="8" spans="1:6" ht="24.6" customHeight="1">
      <c r="A8" s="74" t="s">
        <v>265</v>
      </c>
      <c r="B8" s="75">
        <v>10339</v>
      </c>
      <c r="C8" s="75">
        <v>10485</v>
      </c>
      <c r="D8" s="75">
        <v>10487</v>
      </c>
      <c r="E8" s="75">
        <v>10902</v>
      </c>
      <c r="F8" s="75">
        <v>11593.1</v>
      </c>
    </row>
    <row r="9" spans="1:6" ht="24.6" customHeight="1">
      <c r="A9" s="74" t="s">
        <v>266</v>
      </c>
      <c r="B9" s="75">
        <v>330</v>
      </c>
      <c r="C9" s="75">
        <v>322.7</v>
      </c>
      <c r="D9" s="75">
        <v>319.8</v>
      </c>
      <c r="E9" s="75">
        <v>324</v>
      </c>
      <c r="F9" s="75">
        <v>320</v>
      </c>
    </row>
    <row r="10" spans="1:6" ht="18">
      <c r="A10"/>
      <c r="B10"/>
      <c r="C10"/>
      <c r="D10"/>
      <c r="E10"/>
      <c r="F10"/>
    </row>
    <row r="11" spans="1:6" hidden="1">
      <c r="A11" s="54" t="s">
        <v>6</v>
      </c>
      <c r="B11" s="54">
        <v>2017</v>
      </c>
      <c r="C11" s="54">
        <v>2018</v>
      </c>
      <c r="D11" s="53">
        <v>2019</v>
      </c>
      <c r="E11" s="53">
        <v>2020</v>
      </c>
      <c r="F11" s="53">
        <v>2021</v>
      </c>
    </row>
    <row r="12" spans="1:6" ht="16.2" hidden="1">
      <c r="A12" s="55" t="s">
        <v>9</v>
      </c>
      <c r="B12" s="56">
        <v>5673</v>
      </c>
      <c r="C12" s="56">
        <v>5004</v>
      </c>
      <c r="D12" s="56">
        <v>5033</v>
      </c>
      <c r="E12" s="56">
        <v>4843</v>
      </c>
      <c r="F12" s="63">
        <v>4861</v>
      </c>
    </row>
    <row r="13" spans="1:6" ht="16.2" hidden="1">
      <c r="A13" s="55" t="s">
        <v>10</v>
      </c>
      <c r="B13" s="56">
        <v>10339</v>
      </c>
      <c r="C13" s="56">
        <v>10485</v>
      </c>
      <c r="D13" s="56">
        <v>10487</v>
      </c>
      <c r="E13" s="56">
        <v>10902</v>
      </c>
      <c r="F13" s="63">
        <v>11593</v>
      </c>
    </row>
    <row r="14" spans="1:6" hidden="1">
      <c r="A14" s="52" t="s">
        <v>11</v>
      </c>
      <c r="B14" s="72">
        <v>1997.9</v>
      </c>
      <c r="C14" s="72">
        <v>1800.3</v>
      </c>
      <c r="D14" s="72">
        <v>1902.8</v>
      </c>
      <c r="E14" s="72">
        <v>1986.1</v>
      </c>
      <c r="F14" s="73">
        <v>1986.1</v>
      </c>
    </row>
    <row r="15" spans="1:6" hidden="1">
      <c r="A15" s="52" t="s">
        <v>8</v>
      </c>
      <c r="B15" s="72">
        <v>330</v>
      </c>
      <c r="C15" s="72">
        <v>322.7</v>
      </c>
      <c r="D15" s="72">
        <v>319.8</v>
      </c>
      <c r="E15" s="72">
        <v>324</v>
      </c>
      <c r="F15" s="73">
        <v>320</v>
      </c>
    </row>
    <row r="16" spans="1:6" hidden="1"/>
    <row r="17" spans="1:6" ht="18">
      <c r="A17" s="286" t="s">
        <v>260</v>
      </c>
      <c r="B17" s="309"/>
      <c r="C17" s="309"/>
      <c r="D17" s="36"/>
      <c r="E17" s="36"/>
      <c r="F17" s="36"/>
    </row>
    <row r="18" spans="1:6" ht="30">
      <c r="A18" s="54"/>
      <c r="B18" s="236" t="s">
        <v>262</v>
      </c>
      <c r="C18" s="236" t="s">
        <v>263</v>
      </c>
    </row>
    <row r="19" spans="1:6">
      <c r="A19" s="235" t="s">
        <v>736</v>
      </c>
      <c r="B19" s="76">
        <v>1884</v>
      </c>
      <c r="C19" s="22">
        <v>0.5</v>
      </c>
    </row>
    <row r="20" spans="1:6">
      <c r="A20" s="235" t="s">
        <v>261</v>
      </c>
      <c r="B20" s="76">
        <v>4336</v>
      </c>
      <c r="C20" s="22">
        <v>1.2</v>
      </c>
    </row>
    <row r="21" spans="1:6">
      <c r="A21" s="235" t="s">
        <v>121</v>
      </c>
      <c r="B21" s="76">
        <v>6220</v>
      </c>
      <c r="C21" s="22">
        <v>1.7</v>
      </c>
    </row>
  </sheetData>
  <mergeCells count="3">
    <mergeCell ref="A4:F4"/>
    <mergeCell ref="A5:F5"/>
    <mergeCell ref="A17:C17"/>
  </mergeCells>
  <phoneticPr fontId="1"/>
  <hyperlinks>
    <hyperlink ref="F1" location="Contents!A1" display="Contents"/>
  </hyperlinks>
  <pageMargins left="0.7" right="0.7" top="0.75" bottom="0.75" header="0.3" footer="0.3"/>
  <pageSetup paperSize="9" orientation="portrait"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workbookViewId="0"/>
  </sheetViews>
  <sheetFormatPr defaultColWidth="9" defaultRowHeight="15"/>
  <cols>
    <col min="1" max="1" width="52.19921875" style="47" customWidth="1"/>
    <col min="2" max="6" width="12.5" style="47" customWidth="1"/>
    <col min="7" max="16384" width="9" style="47"/>
  </cols>
  <sheetData>
    <row r="1" spans="1:6" ht="18">
      <c r="E1" s="59"/>
      <c r="F1" s="196" t="s">
        <v>88</v>
      </c>
    </row>
    <row r="2" spans="1:6" ht="18.600000000000001">
      <c r="A2" s="49" t="s">
        <v>37</v>
      </c>
    </row>
    <row r="3" spans="1:6" ht="18.600000000000001">
      <c r="A3" s="49"/>
    </row>
    <row r="4" spans="1:6">
      <c r="A4" s="277" t="s">
        <v>737</v>
      </c>
      <c r="B4" s="277"/>
      <c r="C4" s="52"/>
    </row>
    <row r="5" spans="1:6">
      <c r="A5" s="53" t="s">
        <v>128</v>
      </c>
      <c r="B5" s="54">
        <v>2017</v>
      </c>
      <c r="C5" s="54">
        <v>2018</v>
      </c>
      <c r="D5" s="54">
        <v>2019</v>
      </c>
      <c r="E5" s="54">
        <v>2020</v>
      </c>
      <c r="F5" s="54">
        <v>2021</v>
      </c>
    </row>
    <row r="6" spans="1:6" ht="28.05" customHeight="1">
      <c r="A6" s="55" t="s">
        <v>267</v>
      </c>
      <c r="B6" s="56">
        <v>73</v>
      </c>
      <c r="C6" s="56">
        <v>96</v>
      </c>
      <c r="D6" s="56">
        <v>79</v>
      </c>
      <c r="E6" s="56">
        <v>72</v>
      </c>
      <c r="F6" s="56">
        <v>72</v>
      </c>
    </row>
    <row r="7" spans="1:6" ht="28.05" customHeight="1">
      <c r="A7" s="55" t="s">
        <v>738</v>
      </c>
      <c r="B7" s="56">
        <v>6</v>
      </c>
      <c r="C7" s="56">
        <v>4</v>
      </c>
      <c r="D7" s="56">
        <v>3</v>
      </c>
      <c r="E7" s="56">
        <v>2</v>
      </c>
      <c r="F7" s="56">
        <v>2</v>
      </c>
    </row>
    <row r="8" spans="1:6" ht="28.05" customHeight="1">
      <c r="A8" s="55" t="s">
        <v>268</v>
      </c>
      <c r="B8" s="56">
        <v>366</v>
      </c>
      <c r="C8" s="56">
        <v>329</v>
      </c>
      <c r="D8" s="56">
        <v>303</v>
      </c>
      <c r="E8" s="56">
        <v>311</v>
      </c>
      <c r="F8" s="56">
        <v>456</v>
      </c>
    </row>
    <row r="9" spans="1:6" ht="28.05" customHeight="1">
      <c r="A9" s="65" t="s">
        <v>272</v>
      </c>
      <c r="B9" s="57">
        <v>999</v>
      </c>
      <c r="C9" s="57">
        <v>825</v>
      </c>
      <c r="D9" s="57">
        <v>962</v>
      </c>
      <c r="E9" s="57">
        <v>846</v>
      </c>
      <c r="F9" s="57">
        <v>954</v>
      </c>
    </row>
    <row r="10" spans="1:6" ht="28.05" customHeight="1">
      <c r="A10" s="14" t="s">
        <v>269</v>
      </c>
      <c r="B10" s="56">
        <v>126</v>
      </c>
      <c r="C10" s="56">
        <v>96</v>
      </c>
      <c r="D10" s="56">
        <v>89</v>
      </c>
      <c r="E10" s="56">
        <v>34</v>
      </c>
      <c r="F10" s="56">
        <v>52</v>
      </c>
    </row>
    <row r="11" spans="1:6" ht="28.05" customHeight="1">
      <c r="A11" s="14" t="s">
        <v>270</v>
      </c>
      <c r="B11" s="56">
        <v>206</v>
      </c>
      <c r="C11" s="56">
        <v>142</v>
      </c>
      <c r="D11" s="56">
        <v>47</v>
      </c>
      <c r="E11" s="56">
        <v>87</v>
      </c>
      <c r="F11" s="56">
        <v>151</v>
      </c>
    </row>
    <row r="12" spans="1:6">
      <c r="A12" s="208" t="s">
        <v>271</v>
      </c>
    </row>
  </sheetData>
  <mergeCells count="1">
    <mergeCell ref="A4:B4"/>
  </mergeCells>
  <phoneticPr fontId="1"/>
  <hyperlinks>
    <hyperlink ref="F1" location="Contents!A1" display="Contents"/>
  </hyperlink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workbookViewId="0">
      <selection activeCell="A12" sqref="A12"/>
    </sheetView>
  </sheetViews>
  <sheetFormatPr defaultColWidth="9" defaultRowHeight="15"/>
  <cols>
    <col min="1" max="1" width="37.09765625" style="47" customWidth="1"/>
    <col min="2" max="6" width="12.5" style="47" customWidth="1"/>
    <col min="7" max="16384" width="9" style="47"/>
  </cols>
  <sheetData>
    <row r="1" spans="1:6" ht="18">
      <c r="E1" s="59"/>
      <c r="F1" s="196" t="s">
        <v>88</v>
      </c>
    </row>
    <row r="2" spans="1:6" ht="18.600000000000001">
      <c r="A2" s="49" t="s">
        <v>37</v>
      </c>
      <c r="C2" s="209"/>
      <c r="D2" s="209"/>
      <c r="E2" s="209"/>
    </row>
    <row r="3" spans="1:6" ht="18.600000000000001">
      <c r="A3" s="49"/>
    </row>
    <row r="4" spans="1:6" ht="15" customHeight="1">
      <c r="A4" s="286" t="s">
        <v>739</v>
      </c>
      <c r="B4" s="286"/>
      <c r="C4" s="286"/>
      <c r="D4" s="286"/>
      <c r="E4" s="286"/>
      <c r="F4" s="286"/>
    </row>
    <row r="5" spans="1:6">
      <c r="A5" s="53" t="s">
        <v>717</v>
      </c>
      <c r="B5" s="210">
        <v>2018</v>
      </c>
      <c r="C5" s="210">
        <v>2019</v>
      </c>
      <c r="D5" s="210">
        <v>2020</v>
      </c>
      <c r="E5" s="210">
        <v>2021</v>
      </c>
      <c r="F5" s="210" t="s">
        <v>277</v>
      </c>
    </row>
    <row r="6" spans="1:6">
      <c r="A6" s="77" t="s">
        <v>740</v>
      </c>
      <c r="B6" s="50">
        <v>89.3</v>
      </c>
      <c r="C6" s="50">
        <v>80.099999999999994</v>
      </c>
      <c r="D6" s="50">
        <v>60.5</v>
      </c>
      <c r="E6" s="50">
        <v>52.8</v>
      </c>
      <c r="F6" s="50">
        <v>30</v>
      </c>
    </row>
    <row r="7" spans="1:6">
      <c r="A7" s="78" t="s">
        <v>273</v>
      </c>
      <c r="B7" s="149" t="s">
        <v>35</v>
      </c>
      <c r="C7" s="149" t="s">
        <v>35</v>
      </c>
      <c r="D7" s="149" t="s">
        <v>35</v>
      </c>
      <c r="E7" s="50">
        <v>52.7</v>
      </c>
      <c r="F7" s="50">
        <v>29</v>
      </c>
    </row>
    <row r="8" spans="1:6">
      <c r="A8" s="77" t="s">
        <v>274</v>
      </c>
      <c r="B8" s="229" t="s">
        <v>36</v>
      </c>
      <c r="C8" s="50">
        <v>89.7</v>
      </c>
      <c r="D8" s="50">
        <v>75.5</v>
      </c>
      <c r="E8" s="50">
        <v>87.3</v>
      </c>
      <c r="F8" s="50">
        <v>56.8</v>
      </c>
    </row>
    <row r="9" spans="1:6">
      <c r="A9" s="78" t="s">
        <v>273</v>
      </c>
      <c r="B9" s="149" t="s">
        <v>35</v>
      </c>
      <c r="C9" s="149" t="s">
        <v>35</v>
      </c>
      <c r="D9" s="149" t="s">
        <v>35</v>
      </c>
      <c r="E9" s="50">
        <v>87</v>
      </c>
      <c r="F9" s="50">
        <v>55</v>
      </c>
    </row>
    <row r="10" spans="1:6">
      <c r="A10" s="77" t="s">
        <v>275</v>
      </c>
      <c r="B10" s="149" t="s">
        <v>35</v>
      </c>
      <c r="C10" s="50">
        <v>9.1999999999999993</v>
      </c>
      <c r="D10" s="50">
        <v>19.600000000000001</v>
      </c>
      <c r="E10" s="50">
        <v>7.7</v>
      </c>
      <c r="F10" s="50">
        <v>22.8</v>
      </c>
    </row>
    <row r="11" spans="1:6">
      <c r="A11" s="78" t="s">
        <v>273</v>
      </c>
      <c r="B11" s="149" t="s">
        <v>35</v>
      </c>
      <c r="C11" s="149" t="s">
        <v>35</v>
      </c>
      <c r="D11" s="149" t="s">
        <v>35</v>
      </c>
      <c r="E11" s="50">
        <v>7.8</v>
      </c>
      <c r="F11" s="50">
        <v>23.7</v>
      </c>
    </row>
    <row r="12" spans="1:6">
      <c r="A12" s="208" t="s">
        <v>276</v>
      </c>
    </row>
  </sheetData>
  <mergeCells count="1">
    <mergeCell ref="A4:F4"/>
  </mergeCells>
  <phoneticPr fontId="1"/>
  <hyperlinks>
    <hyperlink ref="F1" location="Contents!A1" display="Contents"/>
  </hyperlink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workbookViewId="0">
      <selection activeCell="C1" sqref="C1"/>
    </sheetView>
  </sheetViews>
  <sheetFormatPr defaultColWidth="9" defaultRowHeight="15"/>
  <cols>
    <col min="1" max="1" width="44.296875" style="47" customWidth="1"/>
    <col min="2" max="3" width="15.5" style="47" customWidth="1"/>
    <col min="4" max="16384" width="9" style="47"/>
  </cols>
  <sheetData>
    <row r="1" spans="1:3" ht="18">
      <c r="C1" s="196" t="s">
        <v>88</v>
      </c>
    </row>
    <row r="2" spans="1:3" ht="18.600000000000001">
      <c r="A2" s="49" t="s">
        <v>37</v>
      </c>
    </row>
    <row r="3" spans="1:3" ht="18.600000000000001">
      <c r="A3" s="49"/>
    </row>
    <row r="4" spans="1:3" ht="36" customHeight="1">
      <c r="A4" s="286" t="s">
        <v>741</v>
      </c>
      <c r="B4" s="286"/>
      <c r="C4" s="286"/>
    </row>
    <row r="5" spans="1:3">
      <c r="A5" s="310" t="s">
        <v>278</v>
      </c>
      <c r="B5" s="288" t="s">
        <v>279</v>
      </c>
      <c r="C5" s="289"/>
    </row>
    <row r="6" spans="1:3">
      <c r="A6" s="311"/>
      <c r="B6" s="79" t="s">
        <v>280</v>
      </c>
      <c r="C6" s="79" t="s">
        <v>281</v>
      </c>
    </row>
    <row r="7" spans="1:3">
      <c r="A7" s="55" t="s">
        <v>282</v>
      </c>
      <c r="B7" s="25">
        <v>0</v>
      </c>
      <c r="C7" s="25">
        <v>1</v>
      </c>
    </row>
    <row r="8" spans="1:3">
      <c r="A8" s="55" t="s">
        <v>283</v>
      </c>
      <c r="B8" s="25">
        <v>0</v>
      </c>
      <c r="C8" s="25">
        <v>10</v>
      </c>
    </row>
    <row r="9" spans="1:3">
      <c r="A9" s="55" t="s">
        <v>284</v>
      </c>
      <c r="B9" s="25">
        <v>4</v>
      </c>
      <c r="C9" s="25">
        <v>8</v>
      </c>
    </row>
    <row r="10" spans="1:3">
      <c r="A10" s="55" t="s">
        <v>285</v>
      </c>
      <c r="B10" s="25">
        <v>7</v>
      </c>
      <c r="C10" s="25">
        <v>8</v>
      </c>
    </row>
    <row r="11" spans="1:3">
      <c r="A11" s="55" t="s">
        <v>286</v>
      </c>
      <c r="B11" s="25">
        <v>1</v>
      </c>
      <c r="C11" s="25">
        <v>0</v>
      </c>
    </row>
    <row r="12" spans="1:3">
      <c r="A12" s="55" t="s">
        <v>121</v>
      </c>
      <c r="B12" s="25">
        <v>12</v>
      </c>
      <c r="C12" s="25">
        <v>27</v>
      </c>
    </row>
    <row r="13" spans="1:3">
      <c r="A13" s="285" t="s">
        <v>287</v>
      </c>
      <c r="B13" s="285"/>
      <c r="C13" s="285"/>
    </row>
  </sheetData>
  <mergeCells count="4">
    <mergeCell ref="A4:C4"/>
    <mergeCell ref="A5:A6"/>
    <mergeCell ref="B5:C5"/>
    <mergeCell ref="A13:C13"/>
  </mergeCells>
  <phoneticPr fontId="1"/>
  <hyperlinks>
    <hyperlink ref="C1" location="Contents!A1" display="Contents"/>
  </hyperlink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
  <sheetViews>
    <sheetView workbookViewId="0">
      <selection activeCell="F1" sqref="F1"/>
    </sheetView>
  </sheetViews>
  <sheetFormatPr defaultColWidth="9" defaultRowHeight="15"/>
  <cols>
    <col min="1" max="1" width="21.19921875" style="47" bestFit="1" customWidth="1"/>
    <col min="2" max="2" width="18.09765625" style="47" customWidth="1"/>
    <col min="3" max="3" width="18.19921875" style="47" customWidth="1"/>
    <col min="4" max="6" width="18.09765625" style="47" customWidth="1"/>
    <col min="7" max="16384" width="9" style="47"/>
  </cols>
  <sheetData>
    <row r="1" spans="1:6" ht="18">
      <c r="E1" s="59"/>
      <c r="F1" s="196" t="s">
        <v>88</v>
      </c>
    </row>
    <row r="2" spans="1:6" ht="18.600000000000001">
      <c r="A2" s="49" t="s">
        <v>37</v>
      </c>
    </row>
    <row r="3" spans="1:6" ht="18.600000000000001">
      <c r="A3" s="49"/>
    </row>
    <row r="4" spans="1:6">
      <c r="A4" s="286" t="s">
        <v>289</v>
      </c>
      <c r="B4" s="286"/>
      <c r="C4" s="286"/>
      <c r="D4" s="286"/>
      <c r="E4" s="286"/>
    </row>
    <row r="5" spans="1:6">
      <c r="A5" s="54" t="s">
        <v>215</v>
      </c>
      <c r="B5" s="54">
        <v>2017</v>
      </c>
      <c r="C5" s="54">
        <v>2018</v>
      </c>
      <c r="D5" s="53">
        <v>2019</v>
      </c>
      <c r="E5" s="53">
        <v>2020</v>
      </c>
      <c r="F5" s="53">
        <v>2021</v>
      </c>
    </row>
    <row r="6" spans="1:6">
      <c r="A6" s="51" t="s">
        <v>288</v>
      </c>
      <c r="B6" s="56">
        <v>0</v>
      </c>
      <c r="C6" s="56">
        <v>90</v>
      </c>
      <c r="D6" s="56">
        <v>120</v>
      </c>
      <c r="E6" s="56">
        <v>0</v>
      </c>
      <c r="F6" s="25">
        <v>0</v>
      </c>
    </row>
    <row r="7" spans="1:6">
      <c r="A7" s="285"/>
      <c r="B7" s="285"/>
      <c r="C7" s="285"/>
      <c r="D7" s="285"/>
      <c r="E7" s="285"/>
    </row>
  </sheetData>
  <mergeCells count="2">
    <mergeCell ref="A4:E4"/>
    <mergeCell ref="A7:E7"/>
  </mergeCells>
  <phoneticPr fontId="1"/>
  <hyperlinks>
    <hyperlink ref="F1" location="Contents!A1" display="Contents"/>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5"/>
  <sheetViews>
    <sheetView zoomScale="90" zoomScaleNormal="90" workbookViewId="0">
      <selection activeCell="F29" sqref="F29"/>
    </sheetView>
  </sheetViews>
  <sheetFormatPr defaultColWidth="9" defaultRowHeight="14.4"/>
  <cols>
    <col min="1" max="1" width="33.69921875" style="4" bestFit="1" customWidth="1"/>
    <col min="2" max="2" width="17.69921875" style="81" customWidth="1"/>
    <col min="3" max="15" width="15.5" style="4" customWidth="1"/>
    <col min="16" max="16384" width="9" style="4"/>
  </cols>
  <sheetData>
    <row r="1" spans="1:15" ht="18">
      <c r="O1" s="196" t="s">
        <v>88</v>
      </c>
    </row>
    <row r="2" spans="1:15" ht="18.600000000000001">
      <c r="A2" s="49" t="s">
        <v>37</v>
      </c>
      <c r="B2" s="83"/>
    </row>
    <row r="3" spans="1:15" ht="15.75" customHeight="1">
      <c r="A3" s="82"/>
      <c r="B3" s="83"/>
    </row>
    <row r="4" spans="1:15" ht="15.75" customHeight="1">
      <c r="A4" s="315" t="s">
        <v>290</v>
      </c>
      <c r="B4" s="315"/>
      <c r="C4" s="315"/>
      <c r="D4" s="84"/>
      <c r="O4" s="163" t="s">
        <v>388</v>
      </c>
    </row>
    <row r="5" spans="1:15">
      <c r="A5" s="313" t="s">
        <v>291</v>
      </c>
      <c r="B5" s="313" t="s">
        <v>292</v>
      </c>
      <c r="C5" s="316" t="s">
        <v>293</v>
      </c>
      <c r="D5" s="312" t="s">
        <v>294</v>
      </c>
      <c r="E5" s="313"/>
      <c r="F5" s="313"/>
      <c r="G5" s="313"/>
      <c r="H5" s="313"/>
      <c r="I5" s="316" t="s">
        <v>300</v>
      </c>
      <c r="J5" s="312" t="s">
        <v>301</v>
      </c>
      <c r="K5" s="313"/>
      <c r="L5" s="313"/>
      <c r="M5" s="313"/>
      <c r="N5" s="313"/>
      <c r="O5" s="313" t="s">
        <v>307</v>
      </c>
    </row>
    <row r="6" spans="1:15">
      <c r="A6" s="313"/>
      <c r="B6" s="313"/>
      <c r="C6" s="316"/>
      <c r="D6" s="312"/>
      <c r="E6" s="313"/>
      <c r="F6" s="313"/>
      <c r="G6" s="313"/>
      <c r="H6" s="313"/>
      <c r="I6" s="316"/>
      <c r="J6" s="312"/>
      <c r="K6" s="313"/>
      <c r="L6" s="313"/>
      <c r="M6" s="313"/>
      <c r="N6" s="313"/>
      <c r="O6" s="313"/>
    </row>
    <row r="7" spans="1:15" ht="40.5" customHeight="1">
      <c r="A7" s="313"/>
      <c r="B7" s="313"/>
      <c r="C7" s="313"/>
      <c r="D7" s="313" t="s">
        <v>298</v>
      </c>
      <c r="E7" s="313" t="s">
        <v>295</v>
      </c>
      <c r="F7" s="313" t="s">
        <v>296</v>
      </c>
      <c r="G7" s="313" t="s">
        <v>297</v>
      </c>
      <c r="H7" s="313" t="s">
        <v>299</v>
      </c>
      <c r="I7" s="313"/>
      <c r="J7" s="313" t="s">
        <v>302</v>
      </c>
      <c r="K7" s="313" t="s">
        <v>303</v>
      </c>
      <c r="L7" s="317" t="s">
        <v>304</v>
      </c>
      <c r="M7" s="313" t="s">
        <v>305</v>
      </c>
      <c r="N7" s="317" t="s">
        <v>306</v>
      </c>
      <c r="O7" s="313"/>
    </row>
    <row r="8" spans="1:15">
      <c r="A8" s="313"/>
      <c r="B8" s="313"/>
      <c r="C8" s="313"/>
      <c r="D8" s="313"/>
      <c r="E8" s="313"/>
      <c r="F8" s="313"/>
      <c r="G8" s="313"/>
      <c r="H8" s="313"/>
      <c r="I8" s="313"/>
      <c r="J8" s="313"/>
      <c r="K8" s="313"/>
      <c r="L8" s="318"/>
      <c r="M8" s="313"/>
      <c r="N8" s="318"/>
      <c r="O8" s="313"/>
    </row>
    <row r="9" spans="1:15">
      <c r="A9" s="85" t="s">
        <v>308</v>
      </c>
      <c r="B9" s="85" t="s">
        <v>317</v>
      </c>
      <c r="C9" s="226">
        <v>159059</v>
      </c>
      <c r="D9" s="226">
        <v>0</v>
      </c>
      <c r="E9" s="226">
        <v>159059</v>
      </c>
      <c r="F9" s="226">
        <v>0</v>
      </c>
      <c r="G9" s="226">
        <v>0</v>
      </c>
      <c r="H9" s="226">
        <v>0</v>
      </c>
      <c r="I9" s="226">
        <v>133135</v>
      </c>
      <c r="J9" s="226">
        <v>124226</v>
      </c>
      <c r="K9" s="226">
        <v>0</v>
      </c>
      <c r="L9" s="226">
        <v>0</v>
      </c>
      <c r="M9" s="226">
        <v>0</v>
      </c>
      <c r="N9" s="226">
        <v>8909</v>
      </c>
      <c r="O9" s="226">
        <f>C9-I9</f>
        <v>25924</v>
      </c>
    </row>
    <row r="10" spans="1:15">
      <c r="A10" s="85" t="s">
        <v>309</v>
      </c>
      <c r="B10" s="85" t="s">
        <v>318</v>
      </c>
      <c r="C10" s="226">
        <v>332601</v>
      </c>
      <c r="D10" s="226">
        <v>332601</v>
      </c>
      <c r="E10" s="226">
        <v>0</v>
      </c>
      <c r="F10" s="226">
        <v>0</v>
      </c>
      <c r="G10" s="226">
        <v>0</v>
      </c>
      <c r="H10" s="226">
        <v>0</v>
      </c>
      <c r="I10" s="226">
        <v>235443</v>
      </c>
      <c r="J10" s="226">
        <v>0</v>
      </c>
      <c r="K10" s="226">
        <v>233518</v>
      </c>
      <c r="L10" s="226">
        <v>0</v>
      </c>
      <c r="M10" s="226">
        <v>0</v>
      </c>
      <c r="N10" s="226">
        <v>1925</v>
      </c>
      <c r="O10" s="226">
        <f t="shared" ref="O10:O34" si="0">C10-I10</f>
        <v>97158</v>
      </c>
    </row>
    <row r="11" spans="1:15">
      <c r="A11" s="85" t="s">
        <v>310</v>
      </c>
      <c r="B11" s="85" t="s">
        <v>319</v>
      </c>
      <c r="C11" s="226">
        <v>55188</v>
      </c>
      <c r="D11" s="226">
        <v>0</v>
      </c>
      <c r="E11" s="226">
        <v>55188</v>
      </c>
      <c r="F11" s="226">
        <v>0</v>
      </c>
      <c r="G11" s="226">
        <v>0</v>
      </c>
      <c r="H11" s="226">
        <v>0</v>
      </c>
      <c r="I11" s="226">
        <v>48914</v>
      </c>
      <c r="J11" s="226">
        <v>48914</v>
      </c>
      <c r="K11" s="226">
        <v>0</v>
      </c>
      <c r="L11" s="226">
        <v>0</v>
      </c>
      <c r="M11" s="226">
        <v>0</v>
      </c>
      <c r="N11" s="226"/>
      <c r="O11" s="226">
        <f t="shared" si="0"/>
        <v>6274</v>
      </c>
    </row>
    <row r="12" spans="1:15" ht="14.4" customHeight="1">
      <c r="A12" s="314" t="s">
        <v>311</v>
      </c>
      <c r="B12" s="85" t="s">
        <v>320</v>
      </c>
      <c r="C12" s="226">
        <v>148739</v>
      </c>
      <c r="D12" s="226">
        <v>27014</v>
      </c>
      <c r="E12" s="226">
        <v>121725</v>
      </c>
      <c r="F12" s="226">
        <v>0</v>
      </c>
      <c r="G12" s="226">
        <v>0</v>
      </c>
      <c r="H12" s="226">
        <v>0</v>
      </c>
      <c r="I12" s="226">
        <v>49523</v>
      </c>
      <c r="J12" s="226">
        <v>0</v>
      </c>
      <c r="K12" s="226">
        <v>32781</v>
      </c>
      <c r="L12" s="226">
        <v>0</v>
      </c>
      <c r="M12" s="226">
        <v>0</v>
      </c>
      <c r="N12" s="226">
        <v>16742</v>
      </c>
      <c r="O12" s="226">
        <f t="shared" si="0"/>
        <v>99216</v>
      </c>
    </row>
    <row r="13" spans="1:15" ht="14.4" customHeight="1">
      <c r="A13" s="314"/>
      <c r="B13" s="85" t="s">
        <v>321</v>
      </c>
      <c r="C13" s="226">
        <v>179003</v>
      </c>
      <c r="D13" s="226">
        <v>179003</v>
      </c>
      <c r="E13" s="226">
        <v>0</v>
      </c>
      <c r="F13" s="226">
        <v>0</v>
      </c>
      <c r="G13" s="226">
        <v>0</v>
      </c>
      <c r="H13" s="226">
        <v>0</v>
      </c>
      <c r="I13" s="226">
        <v>108935</v>
      </c>
      <c r="J13" s="226">
        <v>0</v>
      </c>
      <c r="K13" s="226">
        <v>0</v>
      </c>
      <c r="L13" s="226">
        <v>0</v>
      </c>
      <c r="M13" s="226">
        <v>0</v>
      </c>
      <c r="N13" s="226">
        <v>108935</v>
      </c>
      <c r="O13" s="226">
        <f t="shared" si="0"/>
        <v>70068</v>
      </c>
    </row>
    <row r="14" spans="1:15" ht="43.2">
      <c r="A14" s="85" t="s">
        <v>312</v>
      </c>
      <c r="B14" s="257" t="s">
        <v>336</v>
      </c>
      <c r="C14" s="226">
        <v>175250.80080663293</v>
      </c>
      <c r="D14" s="226">
        <v>0</v>
      </c>
      <c r="E14" s="226">
        <v>175250.80080663293</v>
      </c>
      <c r="F14" s="226">
        <v>0</v>
      </c>
      <c r="G14" s="226">
        <v>0</v>
      </c>
      <c r="H14" s="226">
        <v>0</v>
      </c>
      <c r="I14" s="226">
        <v>99474.862632021701</v>
      </c>
      <c r="J14" s="226">
        <v>99474.862632021701</v>
      </c>
      <c r="K14" s="226">
        <v>0</v>
      </c>
      <c r="L14" s="226">
        <v>0</v>
      </c>
      <c r="M14" s="226">
        <v>0</v>
      </c>
      <c r="N14" s="226">
        <v>0</v>
      </c>
      <c r="O14" s="226">
        <f t="shared" si="0"/>
        <v>75775.938174611234</v>
      </c>
    </row>
    <row r="15" spans="1:15">
      <c r="A15" s="85" t="s">
        <v>313</v>
      </c>
      <c r="B15" s="85" t="s">
        <v>322</v>
      </c>
      <c r="C15" s="226">
        <v>585806</v>
      </c>
      <c r="D15" s="226">
        <v>585806</v>
      </c>
      <c r="E15" s="226">
        <v>0</v>
      </c>
      <c r="F15" s="226">
        <v>0</v>
      </c>
      <c r="G15" s="226">
        <v>0</v>
      </c>
      <c r="H15" s="226">
        <v>0</v>
      </c>
      <c r="I15" s="226">
        <v>200183</v>
      </c>
      <c r="J15" s="226">
        <v>200183</v>
      </c>
      <c r="K15" s="226">
        <v>0</v>
      </c>
      <c r="L15" s="226">
        <v>0</v>
      </c>
      <c r="M15" s="226">
        <v>0</v>
      </c>
      <c r="N15" s="226">
        <v>0</v>
      </c>
      <c r="O15" s="226">
        <f t="shared" si="0"/>
        <v>385623</v>
      </c>
    </row>
    <row r="16" spans="1:15">
      <c r="A16" s="85" t="s">
        <v>314</v>
      </c>
      <c r="B16" s="85" t="s">
        <v>323</v>
      </c>
      <c r="C16" s="226">
        <v>35653</v>
      </c>
      <c r="D16" s="226">
        <v>0</v>
      </c>
      <c r="E16" s="226">
        <v>35653</v>
      </c>
      <c r="F16" s="226">
        <v>0</v>
      </c>
      <c r="G16" s="226">
        <v>0</v>
      </c>
      <c r="H16" s="226">
        <v>0</v>
      </c>
      <c r="I16" s="226">
        <v>15330.8</v>
      </c>
      <c r="J16" s="226">
        <v>15330.8</v>
      </c>
      <c r="K16" s="226">
        <v>0</v>
      </c>
      <c r="L16" s="226">
        <v>0</v>
      </c>
      <c r="M16" s="226">
        <v>0</v>
      </c>
      <c r="N16" s="226">
        <v>0</v>
      </c>
      <c r="O16" s="226">
        <f t="shared" si="0"/>
        <v>20322.2</v>
      </c>
    </row>
    <row r="17" spans="1:15" ht="14.4" customHeight="1">
      <c r="A17" s="314" t="s">
        <v>315</v>
      </c>
      <c r="B17" s="85" t="s">
        <v>324</v>
      </c>
      <c r="C17" s="226">
        <v>95203.1</v>
      </c>
      <c r="D17" s="226">
        <v>95203.1</v>
      </c>
      <c r="E17" s="226">
        <v>0</v>
      </c>
      <c r="F17" s="226">
        <v>0</v>
      </c>
      <c r="G17" s="226">
        <v>0</v>
      </c>
      <c r="H17" s="226">
        <v>0</v>
      </c>
      <c r="I17" s="226">
        <v>32669</v>
      </c>
      <c r="J17" s="226">
        <v>0</v>
      </c>
      <c r="K17" s="226">
        <v>32669</v>
      </c>
      <c r="L17" s="226">
        <v>0</v>
      </c>
      <c r="M17" s="226">
        <v>0</v>
      </c>
      <c r="N17" s="226">
        <v>0</v>
      </c>
      <c r="O17" s="226">
        <f t="shared" si="0"/>
        <v>62534.100000000006</v>
      </c>
    </row>
    <row r="18" spans="1:15" ht="14.4" customHeight="1">
      <c r="A18" s="314"/>
      <c r="B18" s="85" t="s">
        <v>325</v>
      </c>
      <c r="C18" s="226">
        <v>272611</v>
      </c>
      <c r="D18" s="226">
        <v>272611</v>
      </c>
      <c r="E18" s="226">
        <v>0</v>
      </c>
      <c r="F18" s="226">
        <v>0</v>
      </c>
      <c r="G18" s="226">
        <v>0</v>
      </c>
      <c r="H18" s="226">
        <v>0</v>
      </c>
      <c r="I18" s="226">
        <v>120123</v>
      </c>
      <c r="J18" s="226">
        <v>103167</v>
      </c>
      <c r="K18" s="226">
        <v>0</v>
      </c>
      <c r="L18" s="226">
        <v>0</v>
      </c>
      <c r="M18" s="226">
        <v>0</v>
      </c>
      <c r="N18" s="226">
        <v>16956</v>
      </c>
      <c r="O18" s="226">
        <f t="shared" si="0"/>
        <v>152488</v>
      </c>
    </row>
    <row r="19" spans="1:15">
      <c r="A19" s="314" t="s">
        <v>316</v>
      </c>
      <c r="B19" s="85" t="s">
        <v>326</v>
      </c>
      <c r="C19" s="226">
        <v>211966</v>
      </c>
      <c r="D19" s="226">
        <v>211966</v>
      </c>
      <c r="E19" s="226">
        <v>0</v>
      </c>
      <c r="F19" s="226">
        <v>0</v>
      </c>
      <c r="G19" s="226">
        <v>0</v>
      </c>
      <c r="H19" s="226">
        <v>0</v>
      </c>
      <c r="I19" s="226">
        <v>63658</v>
      </c>
      <c r="J19" s="226">
        <v>0</v>
      </c>
      <c r="K19" s="226">
        <v>63658</v>
      </c>
      <c r="L19" s="226">
        <v>0</v>
      </c>
      <c r="M19" s="226">
        <v>0</v>
      </c>
      <c r="N19" s="226">
        <v>0</v>
      </c>
      <c r="O19" s="226">
        <f t="shared" si="0"/>
        <v>148308</v>
      </c>
    </row>
    <row r="20" spans="1:15" ht="28.8" customHeight="1">
      <c r="A20" s="314"/>
      <c r="B20" s="85" t="s">
        <v>327</v>
      </c>
      <c r="C20" s="226">
        <v>278514</v>
      </c>
      <c r="D20" s="226">
        <v>0</v>
      </c>
      <c r="E20" s="226">
        <v>278514</v>
      </c>
      <c r="F20" s="226">
        <v>0</v>
      </c>
      <c r="G20" s="226">
        <v>0</v>
      </c>
      <c r="H20" s="226">
        <v>0</v>
      </c>
      <c r="I20" s="226">
        <v>180034.1</v>
      </c>
      <c r="J20" s="226">
        <v>180034.1</v>
      </c>
      <c r="K20" s="226">
        <v>0</v>
      </c>
      <c r="L20" s="226">
        <v>0</v>
      </c>
      <c r="M20" s="226">
        <v>0</v>
      </c>
      <c r="N20" s="226">
        <v>0</v>
      </c>
      <c r="O20" s="226">
        <f t="shared" si="0"/>
        <v>98479.9</v>
      </c>
    </row>
    <row r="21" spans="1:15">
      <c r="A21" s="85" t="s">
        <v>328</v>
      </c>
      <c r="B21" s="85" t="s">
        <v>330</v>
      </c>
      <c r="C21" s="226">
        <v>30434</v>
      </c>
      <c r="D21" s="226">
        <v>0</v>
      </c>
      <c r="E21" s="226">
        <v>30434</v>
      </c>
      <c r="F21" s="226">
        <v>0</v>
      </c>
      <c r="G21" s="226">
        <v>0</v>
      </c>
      <c r="H21" s="226">
        <v>0</v>
      </c>
      <c r="I21" s="226">
        <v>22197</v>
      </c>
      <c r="J21" s="226">
        <v>22197</v>
      </c>
      <c r="K21" s="226">
        <v>0</v>
      </c>
      <c r="L21" s="226">
        <v>0</v>
      </c>
      <c r="M21" s="226">
        <v>0</v>
      </c>
      <c r="N21" s="226">
        <v>0</v>
      </c>
      <c r="O21" s="226">
        <f t="shared" si="0"/>
        <v>8237</v>
      </c>
    </row>
    <row r="22" spans="1:15">
      <c r="A22" s="85" t="s">
        <v>331</v>
      </c>
      <c r="B22" s="85" t="s">
        <v>332</v>
      </c>
      <c r="C22" s="226">
        <v>58599</v>
      </c>
      <c r="D22" s="226">
        <v>0</v>
      </c>
      <c r="E22" s="226">
        <v>58599</v>
      </c>
      <c r="F22" s="226">
        <v>0</v>
      </c>
      <c r="G22" s="226">
        <v>0</v>
      </c>
      <c r="H22" s="226">
        <v>0</v>
      </c>
      <c r="I22" s="226">
        <v>30565</v>
      </c>
      <c r="J22" s="226">
        <v>30565</v>
      </c>
      <c r="K22" s="226">
        <v>0</v>
      </c>
      <c r="L22" s="226">
        <v>0</v>
      </c>
      <c r="M22" s="226">
        <v>0</v>
      </c>
      <c r="N22" s="226">
        <v>0</v>
      </c>
      <c r="O22" s="226">
        <f t="shared" si="0"/>
        <v>28034</v>
      </c>
    </row>
    <row r="23" spans="1:15" ht="14.4" customHeight="1">
      <c r="A23" s="314" t="s">
        <v>333</v>
      </c>
      <c r="B23" s="85" t="s">
        <v>335</v>
      </c>
      <c r="C23" s="226">
        <v>154649</v>
      </c>
      <c r="D23" s="226">
        <v>0</v>
      </c>
      <c r="E23" s="226">
        <v>154649</v>
      </c>
      <c r="F23" s="226">
        <v>0</v>
      </c>
      <c r="G23" s="226">
        <v>0</v>
      </c>
      <c r="H23" s="226">
        <v>0</v>
      </c>
      <c r="I23" s="226">
        <v>97236</v>
      </c>
      <c r="J23" s="226">
        <v>97236</v>
      </c>
      <c r="K23" s="226">
        <v>0</v>
      </c>
      <c r="L23" s="226">
        <v>0</v>
      </c>
      <c r="M23" s="226">
        <v>0</v>
      </c>
      <c r="N23" s="226">
        <v>0</v>
      </c>
      <c r="O23" s="226">
        <f t="shared" si="0"/>
        <v>57413</v>
      </c>
    </row>
    <row r="24" spans="1:15" ht="14.4" customHeight="1">
      <c r="A24" s="314"/>
      <c r="B24" s="85" t="s">
        <v>339</v>
      </c>
      <c r="C24" s="226">
        <v>188274</v>
      </c>
      <c r="D24" s="226">
        <v>0</v>
      </c>
      <c r="E24" s="226">
        <v>188274</v>
      </c>
      <c r="F24" s="226">
        <v>0</v>
      </c>
      <c r="G24" s="226">
        <v>0</v>
      </c>
      <c r="H24" s="226">
        <v>0</v>
      </c>
      <c r="I24" s="226">
        <v>112311</v>
      </c>
      <c r="J24" s="226">
        <v>112311</v>
      </c>
      <c r="K24" s="226">
        <v>0</v>
      </c>
      <c r="L24" s="226">
        <v>0</v>
      </c>
      <c r="M24" s="226">
        <v>0</v>
      </c>
      <c r="N24" s="226">
        <v>0</v>
      </c>
      <c r="O24" s="226">
        <f t="shared" si="0"/>
        <v>75963</v>
      </c>
    </row>
    <row r="25" spans="1:15">
      <c r="A25" s="314"/>
      <c r="B25" s="85" t="s">
        <v>340</v>
      </c>
      <c r="C25" s="226">
        <v>265700</v>
      </c>
      <c r="D25" s="226">
        <v>0</v>
      </c>
      <c r="E25" s="226">
        <v>265700</v>
      </c>
      <c r="F25" s="226">
        <v>0</v>
      </c>
      <c r="G25" s="226">
        <v>0</v>
      </c>
      <c r="H25" s="226">
        <v>0</v>
      </c>
      <c r="I25" s="226">
        <v>221216</v>
      </c>
      <c r="J25" s="226">
        <v>221216</v>
      </c>
      <c r="K25" s="226">
        <v>0</v>
      </c>
      <c r="L25" s="226">
        <v>0</v>
      </c>
      <c r="M25" s="226">
        <v>0</v>
      </c>
      <c r="N25" s="226">
        <v>0</v>
      </c>
      <c r="O25" s="226">
        <f t="shared" si="0"/>
        <v>44484</v>
      </c>
    </row>
    <row r="26" spans="1:15">
      <c r="A26" s="314"/>
      <c r="B26" s="85" t="s">
        <v>342</v>
      </c>
      <c r="C26" s="226">
        <v>94814</v>
      </c>
      <c r="D26" s="226">
        <v>0</v>
      </c>
      <c r="E26" s="226">
        <v>94814</v>
      </c>
      <c r="F26" s="226">
        <v>0</v>
      </c>
      <c r="G26" s="226">
        <v>0</v>
      </c>
      <c r="H26" s="226">
        <v>0</v>
      </c>
      <c r="I26" s="226">
        <v>56888</v>
      </c>
      <c r="J26" s="226">
        <v>56888</v>
      </c>
      <c r="K26" s="226">
        <v>0</v>
      </c>
      <c r="L26" s="226">
        <v>0</v>
      </c>
      <c r="M26" s="226">
        <v>0</v>
      </c>
      <c r="N26" s="226">
        <v>0</v>
      </c>
      <c r="O26" s="226">
        <f t="shared" si="0"/>
        <v>37926</v>
      </c>
    </row>
    <row r="27" spans="1:15">
      <c r="A27" s="314"/>
      <c r="B27" s="85" t="s">
        <v>343</v>
      </c>
      <c r="C27" s="226">
        <v>392200</v>
      </c>
      <c r="D27" s="226">
        <v>0</v>
      </c>
      <c r="E27" s="226">
        <v>392200</v>
      </c>
      <c r="F27" s="226">
        <v>0</v>
      </c>
      <c r="G27" s="226">
        <v>0</v>
      </c>
      <c r="H27" s="226">
        <v>0</v>
      </c>
      <c r="I27" s="226">
        <v>263799</v>
      </c>
      <c r="J27" s="226">
        <v>0</v>
      </c>
      <c r="K27" s="226">
        <v>263799</v>
      </c>
      <c r="L27" s="226">
        <v>0</v>
      </c>
      <c r="M27" s="226">
        <v>0</v>
      </c>
      <c r="N27" s="226">
        <v>0</v>
      </c>
      <c r="O27" s="226">
        <f t="shared" si="0"/>
        <v>128401</v>
      </c>
    </row>
    <row r="28" spans="1:15">
      <c r="A28" s="314"/>
      <c r="B28" s="85" t="s">
        <v>344</v>
      </c>
      <c r="C28" s="226">
        <v>335623</v>
      </c>
      <c r="D28" s="226">
        <v>0</v>
      </c>
      <c r="E28" s="226">
        <v>335623</v>
      </c>
      <c r="F28" s="226">
        <v>0</v>
      </c>
      <c r="G28" s="226">
        <v>0</v>
      </c>
      <c r="H28" s="226">
        <v>0</v>
      </c>
      <c r="I28" s="226">
        <v>256894</v>
      </c>
      <c r="J28" s="226">
        <v>222583</v>
      </c>
      <c r="K28" s="226">
        <v>0</v>
      </c>
      <c r="L28" s="226">
        <v>0</v>
      </c>
      <c r="M28" s="226">
        <v>0</v>
      </c>
      <c r="N28" s="226">
        <v>34311</v>
      </c>
      <c r="O28" s="226">
        <f t="shared" si="0"/>
        <v>78729</v>
      </c>
    </row>
    <row r="29" spans="1:15">
      <c r="A29" s="85" t="s">
        <v>345</v>
      </c>
      <c r="B29" s="85" t="s">
        <v>347</v>
      </c>
      <c r="C29" s="226">
        <v>98220</v>
      </c>
      <c r="D29" s="226">
        <v>0</v>
      </c>
      <c r="E29" s="226">
        <v>98220</v>
      </c>
      <c r="F29" s="226">
        <v>0</v>
      </c>
      <c r="G29" s="226">
        <v>0</v>
      </c>
      <c r="H29" s="226">
        <v>0</v>
      </c>
      <c r="I29" s="226">
        <v>50869</v>
      </c>
      <c r="J29" s="226">
        <v>0</v>
      </c>
      <c r="K29" s="226">
        <v>50869</v>
      </c>
      <c r="L29" s="226">
        <v>0</v>
      </c>
      <c r="M29" s="226">
        <v>0</v>
      </c>
      <c r="N29" s="226">
        <v>0</v>
      </c>
      <c r="O29" s="226">
        <f t="shared" si="0"/>
        <v>47351</v>
      </c>
    </row>
    <row r="30" spans="1:15">
      <c r="A30" s="85" t="s">
        <v>348</v>
      </c>
      <c r="B30" s="85" t="s">
        <v>350</v>
      </c>
      <c r="C30" s="226">
        <v>65081</v>
      </c>
      <c r="D30" s="226">
        <v>64313</v>
      </c>
      <c r="E30" s="226">
        <v>768</v>
      </c>
      <c r="F30" s="226">
        <v>0</v>
      </c>
      <c r="G30" s="226">
        <v>0</v>
      </c>
      <c r="H30" s="226">
        <v>0</v>
      </c>
      <c r="I30" s="226">
        <v>14378</v>
      </c>
      <c r="J30" s="226">
        <v>0</v>
      </c>
      <c r="K30" s="226">
        <v>0</v>
      </c>
      <c r="L30" s="226">
        <v>0</v>
      </c>
      <c r="M30" s="226">
        <v>0</v>
      </c>
      <c r="N30" s="226">
        <v>14378</v>
      </c>
      <c r="O30" s="226">
        <f t="shared" si="0"/>
        <v>50703</v>
      </c>
    </row>
    <row r="31" spans="1:15">
      <c r="A31" s="85" t="s">
        <v>351</v>
      </c>
      <c r="B31" s="85" t="s">
        <v>353</v>
      </c>
      <c r="C31" s="226">
        <v>110779</v>
      </c>
      <c r="D31" s="226">
        <v>0</v>
      </c>
      <c r="E31" s="226">
        <v>110779</v>
      </c>
      <c r="F31" s="226">
        <v>0</v>
      </c>
      <c r="G31" s="226">
        <v>0</v>
      </c>
      <c r="H31" s="226">
        <v>0</v>
      </c>
      <c r="I31" s="226">
        <v>47062</v>
      </c>
      <c r="J31" s="226">
        <v>47062</v>
      </c>
      <c r="K31" s="226">
        <v>0</v>
      </c>
      <c r="L31" s="226">
        <v>0</v>
      </c>
      <c r="M31" s="226">
        <v>0</v>
      </c>
      <c r="N31" s="226">
        <v>0</v>
      </c>
      <c r="O31" s="226">
        <f t="shared" si="0"/>
        <v>63717</v>
      </c>
    </row>
    <row r="32" spans="1:15">
      <c r="A32" s="85" t="s">
        <v>354</v>
      </c>
      <c r="B32" s="85" t="s">
        <v>355</v>
      </c>
      <c r="C32" s="226">
        <v>147789.4</v>
      </c>
      <c r="D32" s="226">
        <v>0</v>
      </c>
      <c r="E32" s="226">
        <v>147789.4</v>
      </c>
      <c r="F32" s="226">
        <v>0</v>
      </c>
      <c r="G32" s="226">
        <v>0</v>
      </c>
      <c r="H32" s="226">
        <v>0</v>
      </c>
      <c r="I32" s="226">
        <v>75198.3</v>
      </c>
      <c r="J32" s="226">
        <v>75198.3</v>
      </c>
      <c r="K32" s="226">
        <v>0</v>
      </c>
      <c r="L32" s="226">
        <v>0</v>
      </c>
      <c r="M32" s="226">
        <v>0</v>
      </c>
      <c r="N32" s="226">
        <v>0</v>
      </c>
      <c r="O32" s="226">
        <f t="shared" si="0"/>
        <v>72591.099999999991</v>
      </c>
    </row>
    <row r="33" spans="1:15">
      <c r="A33" s="85" t="s">
        <v>356</v>
      </c>
      <c r="B33" s="85" t="s">
        <v>358</v>
      </c>
      <c r="C33" s="226">
        <v>6355</v>
      </c>
      <c r="D33" s="226">
        <v>0</v>
      </c>
      <c r="E33" s="226">
        <v>6355</v>
      </c>
      <c r="F33" s="226">
        <v>0</v>
      </c>
      <c r="G33" s="226">
        <v>0</v>
      </c>
      <c r="H33" s="226">
        <v>0</v>
      </c>
      <c r="I33" s="226">
        <v>5804</v>
      </c>
      <c r="J33" s="226">
        <v>5800</v>
      </c>
      <c r="K33" s="226">
        <v>0</v>
      </c>
      <c r="L33" s="226">
        <v>0</v>
      </c>
      <c r="M33" s="226">
        <v>0</v>
      </c>
      <c r="N33" s="226">
        <v>4</v>
      </c>
      <c r="O33" s="226">
        <f t="shared" si="0"/>
        <v>551</v>
      </c>
    </row>
    <row r="34" spans="1:15">
      <c r="A34" s="86" t="s">
        <v>359</v>
      </c>
      <c r="B34" s="86"/>
      <c r="C34" s="227">
        <f>SUM(C9:C33)</f>
        <v>4478111.3008066332</v>
      </c>
      <c r="D34" s="227">
        <f t="shared" ref="D34:E34" si="1">SUM(D9:D33)</f>
        <v>1768517.1</v>
      </c>
      <c r="E34" s="227">
        <f t="shared" si="1"/>
        <v>2709594.2008066331</v>
      </c>
      <c r="F34" s="227">
        <f>SUM(F9:F33)</f>
        <v>0</v>
      </c>
      <c r="G34" s="227">
        <f t="shared" ref="G34:H34" si="2">SUM(G9:G33)</f>
        <v>0</v>
      </c>
      <c r="H34" s="227">
        <f t="shared" si="2"/>
        <v>0</v>
      </c>
      <c r="I34" s="227">
        <f>SUM(I9:I33)</f>
        <v>2541840.0626320215</v>
      </c>
      <c r="J34" s="227">
        <f>SUM(J9:J33)</f>
        <v>1662386.0626320217</v>
      </c>
      <c r="K34" s="227">
        <f t="shared" ref="K34:N34" si="3">SUM(K9:K33)</f>
        <v>677294</v>
      </c>
      <c r="L34" s="227">
        <f t="shared" si="3"/>
        <v>0</v>
      </c>
      <c r="M34" s="227">
        <f t="shared" si="3"/>
        <v>0</v>
      </c>
      <c r="N34" s="227">
        <f t="shared" si="3"/>
        <v>202160</v>
      </c>
      <c r="O34" s="226">
        <f t="shared" si="0"/>
        <v>1936271.2381746117</v>
      </c>
    </row>
    <row r="35" spans="1:15">
      <c r="A35" s="4" t="s">
        <v>742</v>
      </c>
    </row>
  </sheetData>
  <mergeCells count="22">
    <mergeCell ref="A19:A20"/>
    <mergeCell ref="A23:A28"/>
    <mergeCell ref="J5:N6"/>
    <mergeCell ref="O5:O8"/>
    <mergeCell ref="D7:D8"/>
    <mergeCell ref="E7:E8"/>
    <mergeCell ref="F7:F8"/>
    <mergeCell ref="G7:G8"/>
    <mergeCell ref="H7:H8"/>
    <mergeCell ref="J7:J8"/>
    <mergeCell ref="K7:K8"/>
    <mergeCell ref="L7:L8"/>
    <mergeCell ref="I5:I8"/>
    <mergeCell ref="M7:M8"/>
    <mergeCell ref="N7:N8"/>
    <mergeCell ref="A12:A13"/>
    <mergeCell ref="D5:H6"/>
    <mergeCell ref="A17:A18"/>
    <mergeCell ref="A4:C4"/>
    <mergeCell ref="A5:A8"/>
    <mergeCell ref="B5:B8"/>
    <mergeCell ref="C5:C8"/>
  </mergeCells>
  <phoneticPr fontId="1"/>
  <hyperlinks>
    <hyperlink ref="O1" location="Contents!A1" display="Contents"/>
  </hyperlink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5"/>
  <sheetViews>
    <sheetView zoomScale="80" zoomScaleNormal="80" workbookViewId="0"/>
  </sheetViews>
  <sheetFormatPr defaultRowHeight="18"/>
  <cols>
    <col min="1" max="1" width="34.3984375" customWidth="1"/>
    <col min="2" max="13" width="15.5" customWidth="1"/>
    <col min="14" max="14" width="15.5" style="212" customWidth="1"/>
  </cols>
  <sheetData>
    <row r="1" spans="1:17" s="4" customFormat="1">
      <c r="B1" s="81"/>
      <c r="N1" s="196" t="s">
        <v>88</v>
      </c>
      <c r="O1"/>
    </row>
    <row r="2" spans="1:17" s="4" customFormat="1" ht="18.600000000000001">
      <c r="A2" s="49" t="s">
        <v>37</v>
      </c>
      <c r="B2" s="83"/>
      <c r="N2" s="81"/>
    </row>
    <row r="4" spans="1:17" s="47" customFormat="1" ht="16.2">
      <c r="A4" s="277" t="s">
        <v>360</v>
      </c>
      <c r="B4" s="277"/>
      <c r="C4" s="277"/>
      <c r="D4" s="52"/>
      <c r="N4" s="207" t="s">
        <v>387</v>
      </c>
    </row>
    <row r="5" spans="1:17" s="4" customFormat="1" ht="14.4">
      <c r="A5" s="313" t="s">
        <v>361</v>
      </c>
      <c r="B5" s="316" t="s">
        <v>362</v>
      </c>
      <c r="C5" s="312" t="s">
        <v>363</v>
      </c>
      <c r="D5" s="313"/>
      <c r="E5" s="313"/>
      <c r="F5" s="313"/>
      <c r="G5" s="313"/>
      <c r="H5" s="316" t="s">
        <v>367</v>
      </c>
      <c r="I5" s="312" t="s">
        <v>368</v>
      </c>
      <c r="J5" s="313"/>
      <c r="K5" s="313"/>
      <c r="L5" s="313"/>
      <c r="M5" s="313"/>
      <c r="N5" s="319" t="s">
        <v>370</v>
      </c>
    </row>
    <row r="6" spans="1:17" s="4" customFormat="1" ht="14.4">
      <c r="A6" s="313"/>
      <c r="B6" s="316"/>
      <c r="C6" s="312"/>
      <c r="D6" s="313"/>
      <c r="E6" s="313"/>
      <c r="F6" s="313"/>
      <c r="G6" s="313"/>
      <c r="H6" s="316"/>
      <c r="I6" s="312"/>
      <c r="J6" s="313"/>
      <c r="K6" s="313"/>
      <c r="L6" s="313"/>
      <c r="M6" s="313"/>
      <c r="N6" s="319"/>
    </row>
    <row r="7" spans="1:17" s="4" customFormat="1" ht="14.4">
      <c r="A7" s="313"/>
      <c r="B7" s="313"/>
      <c r="C7" s="313" t="s">
        <v>364</v>
      </c>
      <c r="D7" s="313" t="s">
        <v>295</v>
      </c>
      <c r="E7" s="313" t="s">
        <v>365</v>
      </c>
      <c r="F7" s="313" t="s">
        <v>297</v>
      </c>
      <c r="G7" s="313" t="s">
        <v>366</v>
      </c>
      <c r="H7" s="313"/>
      <c r="I7" s="313" t="s">
        <v>302</v>
      </c>
      <c r="J7" s="317" t="s">
        <v>303</v>
      </c>
      <c r="K7" s="313" t="s">
        <v>304</v>
      </c>
      <c r="L7" s="313" t="s">
        <v>369</v>
      </c>
      <c r="M7" s="313" t="s">
        <v>306</v>
      </c>
      <c r="N7" s="319"/>
    </row>
    <row r="8" spans="1:17" s="4" customFormat="1" ht="39" customHeight="1">
      <c r="A8" s="313"/>
      <c r="B8" s="313"/>
      <c r="C8" s="313"/>
      <c r="D8" s="313"/>
      <c r="E8" s="313"/>
      <c r="F8" s="313"/>
      <c r="G8" s="313"/>
      <c r="H8" s="313"/>
      <c r="I8" s="313"/>
      <c r="J8" s="318"/>
      <c r="K8" s="313"/>
      <c r="L8" s="313"/>
      <c r="M8" s="313"/>
      <c r="N8" s="319"/>
    </row>
    <row r="9" spans="1:17" s="4" customFormat="1" ht="19.95" customHeight="1">
      <c r="A9" s="258" t="s">
        <v>371</v>
      </c>
      <c r="B9" s="88">
        <v>1252738.7018299999</v>
      </c>
      <c r="C9" s="88">
        <v>765369.70182999992</v>
      </c>
      <c r="D9" s="88">
        <v>487369</v>
      </c>
      <c r="E9" s="89">
        <v>0</v>
      </c>
      <c r="F9" s="89">
        <v>0</v>
      </c>
      <c r="G9" s="89">
        <v>0</v>
      </c>
      <c r="H9" s="88">
        <v>892641</v>
      </c>
      <c r="I9" s="88">
        <v>522971</v>
      </c>
      <c r="J9" s="88">
        <v>369670</v>
      </c>
      <c r="K9" s="89">
        <v>0</v>
      </c>
      <c r="L9" s="89">
        <v>0</v>
      </c>
      <c r="M9" s="89">
        <v>0</v>
      </c>
      <c r="N9" s="211">
        <v>360097.70182999998</v>
      </c>
      <c r="P9" s="201"/>
      <c r="Q9" s="201"/>
    </row>
    <row r="10" spans="1:17" s="4" customFormat="1" ht="19.95" customHeight="1">
      <c r="A10" s="90" t="s">
        <v>372</v>
      </c>
      <c r="B10" s="91">
        <v>180032</v>
      </c>
      <c r="C10" s="92">
        <v>0</v>
      </c>
      <c r="D10" s="91">
        <v>180032</v>
      </c>
      <c r="E10" s="92">
        <v>0</v>
      </c>
      <c r="F10" s="92">
        <v>0</v>
      </c>
      <c r="G10" s="92">
        <v>0</v>
      </c>
      <c r="H10" s="91">
        <v>150625</v>
      </c>
      <c r="I10" s="91">
        <v>150625</v>
      </c>
      <c r="J10" s="92">
        <v>0</v>
      </c>
      <c r="K10" s="92">
        <v>0</v>
      </c>
      <c r="L10" s="92">
        <v>0</v>
      </c>
      <c r="M10" s="92">
        <v>0</v>
      </c>
      <c r="N10" s="91">
        <v>29407</v>
      </c>
      <c r="P10" s="201"/>
      <c r="Q10" s="201"/>
    </row>
    <row r="11" spans="1:17" s="4" customFormat="1" ht="19.95" customHeight="1">
      <c r="A11" s="90" t="s">
        <v>374</v>
      </c>
      <c r="B11" s="91">
        <v>152416</v>
      </c>
      <c r="C11" s="91">
        <v>114410</v>
      </c>
      <c r="D11" s="91">
        <v>38006</v>
      </c>
      <c r="E11" s="92">
        <v>0</v>
      </c>
      <c r="F11" s="92">
        <v>0</v>
      </c>
      <c r="G11" s="92">
        <v>0</v>
      </c>
      <c r="H11" s="91">
        <v>125077</v>
      </c>
      <c r="I11" s="92">
        <v>0</v>
      </c>
      <c r="J11" s="91">
        <v>125077</v>
      </c>
      <c r="K11" s="92">
        <v>0</v>
      </c>
      <c r="L11" s="92">
        <v>0</v>
      </c>
      <c r="M11" s="92">
        <v>0</v>
      </c>
      <c r="N11" s="91">
        <v>27339</v>
      </c>
      <c r="P11" s="201"/>
      <c r="Q11" s="201"/>
    </row>
    <row r="12" spans="1:17" s="4" customFormat="1" ht="19.95" customHeight="1">
      <c r="A12" s="90" t="s">
        <v>375</v>
      </c>
      <c r="B12" s="91">
        <v>435235.70182999998</v>
      </c>
      <c r="C12" s="91">
        <v>435235.70182999998</v>
      </c>
      <c r="D12" s="92">
        <v>0</v>
      </c>
      <c r="E12" s="92">
        <v>0</v>
      </c>
      <c r="F12" s="92">
        <v>0</v>
      </c>
      <c r="G12" s="92">
        <v>0</v>
      </c>
      <c r="H12" s="91">
        <v>244593</v>
      </c>
      <c r="I12" s="92">
        <v>0</v>
      </c>
      <c r="J12" s="91">
        <v>244593</v>
      </c>
      <c r="K12" s="92">
        <v>0</v>
      </c>
      <c r="L12" s="92">
        <v>0</v>
      </c>
      <c r="M12" s="92">
        <v>0</v>
      </c>
      <c r="N12" s="91">
        <v>190642.70182999998</v>
      </c>
      <c r="P12" s="201"/>
      <c r="Q12" s="201"/>
    </row>
    <row r="13" spans="1:17" s="4" customFormat="1" ht="19.95" customHeight="1">
      <c r="A13" s="90" t="s">
        <v>376</v>
      </c>
      <c r="B13" s="91">
        <v>28369</v>
      </c>
      <c r="C13" s="91">
        <v>28369</v>
      </c>
      <c r="D13" s="92">
        <v>0</v>
      </c>
      <c r="E13" s="92">
        <v>0</v>
      </c>
      <c r="F13" s="92">
        <v>0</v>
      </c>
      <c r="G13" s="92">
        <v>0</v>
      </c>
      <c r="H13" s="91">
        <v>0</v>
      </c>
      <c r="I13" s="92">
        <v>0</v>
      </c>
      <c r="J13" s="91">
        <v>0</v>
      </c>
      <c r="K13" s="92">
        <v>0</v>
      </c>
      <c r="L13" s="92">
        <v>0</v>
      </c>
      <c r="M13" s="92">
        <v>0</v>
      </c>
      <c r="N13" s="91">
        <v>28369</v>
      </c>
      <c r="P13" s="201"/>
      <c r="Q13" s="201"/>
    </row>
    <row r="14" spans="1:17" s="4" customFormat="1" ht="19.95" customHeight="1">
      <c r="A14" s="90" t="s">
        <v>377</v>
      </c>
      <c r="B14" s="91">
        <v>263876</v>
      </c>
      <c r="C14" s="92">
        <v>0</v>
      </c>
      <c r="D14" s="91">
        <v>263876</v>
      </c>
      <c r="E14" s="92">
        <v>0</v>
      </c>
      <c r="F14" s="92">
        <v>0</v>
      </c>
      <c r="G14" s="92">
        <v>0</v>
      </c>
      <c r="H14" s="91">
        <v>225059</v>
      </c>
      <c r="I14" s="91">
        <v>225059</v>
      </c>
      <c r="J14" s="92">
        <v>0</v>
      </c>
      <c r="K14" s="92">
        <v>0</v>
      </c>
      <c r="L14" s="92">
        <v>0</v>
      </c>
      <c r="M14" s="92">
        <v>0</v>
      </c>
      <c r="N14" s="91">
        <v>38817</v>
      </c>
      <c r="P14" s="201"/>
      <c r="Q14" s="201"/>
    </row>
    <row r="15" spans="1:17" s="4" customFormat="1" ht="19.95" customHeight="1">
      <c r="A15" s="90" t="s">
        <v>378</v>
      </c>
      <c r="B15" s="91">
        <v>175770</v>
      </c>
      <c r="C15" s="91">
        <v>175770</v>
      </c>
      <c r="D15" s="92">
        <v>0</v>
      </c>
      <c r="E15" s="92">
        <v>0</v>
      </c>
      <c r="F15" s="92">
        <v>0</v>
      </c>
      <c r="G15" s="92">
        <v>0</v>
      </c>
      <c r="H15" s="91">
        <v>130433</v>
      </c>
      <c r="I15" s="91">
        <v>130433</v>
      </c>
      <c r="J15" s="92">
        <v>0</v>
      </c>
      <c r="K15" s="92">
        <v>0</v>
      </c>
      <c r="L15" s="92">
        <v>0</v>
      </c>
      <c r="M15" s="92">
        <v>0</v>
      </c>
      <c r="N15" s="91">
        <v>45337</v>
      </c>
      <c r="P15" s="201"/>
      <c r="Q15" s="201"/>
    </row>
    <row r="16" spans="1:17" s="4" customFormat="1" ht="19.95" customHeight="1">
      <c r="A16" s="90" t="s">
        <v>379</v>
      </c>
      <c r="B16" s="91">
        <v>17040</v>
      </c>
      <c r="C16" s="91">
        <v>11585</v>
      </c>
      <c r="D16" s="91">
        <v>5455</v>
      </c>
      <c r="E16" s="92">
        <v>0</v>
      </c>
      <c r="F16" s="92">
        <v>0</v>
      </c>
      <c r="G16" s="92">
        <v>0</v>
      </c>
      <c r="H16" s="91">
        <v>16854</v>
      </c>
      <c r="I16" s="91">
        <v>16854</v>
      </c>
      <c r="J16" s="92">
        <v>0</v>
      </c>
      <c r="K16" s="92">
        <v>0</v>
      </c>
      <c r="L16" s="92">
        <v>0</v>
      </c>
      <c r="M16" s="92">
        <v>0</v>
      </c>
      <c r="N16" s="92">
        <v>186</v>
      </c>
      <c r="P16" s="201"/>
      <c r="Q16" s="201"/>
    </row>
    <row r="17" spans="1:17" s="4" customFormat="1" ht="19.95" customHeight="1">
      <c r="A17" s="87" t="s">
        <v>380</v>
      </c>
      <c r="B17" s="88">
        <v>438886.6</v>
      </c>
      <c r="C17" s="88">
        <v>284652.40000000002</v>
      </c>
      <c r="D17" s="88">
        <v>154234.19999999995</v>
      </c>
      <c r="E17" s="89">
        <v>0</v>
      </c>
      <c r="F17" s="89">
        <v>0</v>
      </c>
      <c r="G17" s="89">
        <v>0</v>
      </c>
      <c r="H17" s="88">
        <v>219275.6</v>
      </c>
      <c r="I17" s="88">
        <v>125289</v>
      </c>
      <c r="J17" s="88">
        <v>93986.6</v>
      </c>
      <c r="K17" s="89">
        <v>0</v>
      </c>
      <c r="L17" s="89">
        <v>0</v>
      </c>
      <c r="M17" s="89">
        <v>0</v>
      </c>
      <c r="N17" s="88">
        <v>219610.99999999997</v>
      </c>
      <c r="P17" s="201"/>
      <c r="Q17" s="201"/>
    </row>
    <row r="18" spans="1:17" s="4" customFormat="1" ht="19.95" customHeight="1">
      <c r="A18" s="90" t="s">
        <v>381</v>
      </c>
      <c r="B18" s="91">
        <v>83743</v>
      </c>
      <c r="C18" s="91">
        <v>49297</v>
      </c>
      <c r="D18" s="91">
        <v>34446</v>
      </c>
      <c r="E18" s="92">
        <v>0</v>
      </c>
      <c r="F18" s="92">
        <v>0</v>
      </c>
      <c r="G18" s="92">
        <v>0</v>
      </c>
      <c r="H18" s="91">
        <v>47628</v>
      </c>
      <c r="I18" s="91">
        <v>47628</v>
      </c>
      <c r="J18" s="92">
        <v>0</v>
      </c>
      <c r="K18" s="92">
        <v>0</v>
      </c>
      <c r="L18" s="92">
        <v>0</v>
      </c>
      <c r="M18" s="92">
        <v>0</v>
      </c>
      <c r="N18" s="91">
        <v>36115</v>
      </c>
      <c r="P18" s="201"/>
      <c r="Q18" s="201"/>
    </row>
    <row r="19" spans="1:17" s="4" customFormat="1" ht="19.95" customHeight="1">
      <c r="A19" s="90" t="s">
        <v>382</v>
      </c>
      <c r="B19" s="91">
        <v>103461.4</v>
      </c>
      <c r="C19" s="91">
        <v>103461.4</v>
      </c>
      <c r="D19" s="92">
        <v>0</v>
      </c>
      <c r="E19" s="92">
        <v>0</v>
      </c>
      <c r="F19" s="92">
        <v>0</v>
      </c>
      <c r="G19" s="92">
        <v>0</v>
      </c>
      <c r="H19" s="91">
        <v>28171.599999999999</v>
      </c>
      <c r="I19" s="92">
        <v>0</v>
      </c>
      <c r="J19" s="91">
        <v>28171.599999999999</v>
      </c>
      <c r="K19" s="92">
        <v>0</v>
      </c>
      <c r="L19" s="92">
        <v>0</v>
      </c>
      <c r="M19" s="92">
        <v>0</v>
      </c>
      <c r="N19" s="91">
        <v>75289.799999999988</v>
      </c>
      <c r="P19" s="201"/>
      <c r="Q19" s="201"/>
    </row>
    <row r="20" spans="1:17" s="4" customFormat="1" ht="19.95" customHeight="1">
      <c r="A20" s="90" t="s">
        <v>383</v>
      </c>
      <c r="B20" s="91">
        <v>80304</v>
      </c>
      <c r="C20" s="91">
        <v>72060</v>
      </c>
      <c r="D20" s="91">
        <v>8244</v>
      </c>
      <c r="E20" s="92">
        <v>0</v>
      </c>
      <c r="F20" s="92">
        <v>0</v>
      </c>
      <c r="G20" s="92">
        <v>0</v>
      </c>
      <c r="H20" s="91">
        <v>30137</v>
      </c>
      <c r="I20" s="91">
        <v>30137</v>
      </c>
      <c r="J20" s="92">
        <v>0</v>
      </c>
      <c r="K20" s="92">
        <v>0</v>
      </c>
      <c r="L20" s="92">
        <v>0</v>
      </c>
      <c r="M20" s="92">
        <v>0</v>
      </c>
      <c r="N20" s="91">
        <v>50167</v>
      </c>
      <c r="P20" s="201"/>
      <c r="Q20" s="201"/>
    </row>
    <row r="21" spans="1:17" s="4" customFormat="1" ht="19.95" customHeight="1">
      <c r="A21" s="90" t="s">
        <v>384</v>
      </c>
      <c r="B21" s="91">
        <v>110657.19999999994</v>
      </c>
      <c r="C21" s="92">
        <v>0</v>
      </c>
      <c r="D21" s="91">
        <v>110657.19999999994</v>
      </c>
      <c r="E21" s="92">
        <v>0</v>
      </c>
      <c r="F21" s="92">
        <v>0</v>
      </c>
      <c r="G21" s="92">
        <v>0</v>
      </c>
      <c r="H21" s="91">
        <v>73425</v>
      </c>
      <c r="I21" s="91">
        <v>7610</v>
      </c>
      <c r="J21" s="91">
        <v>65815</v>
      </c>
      <c r="K21" s="92">
        <v>0</v>
      </c>
      <c r="L21" s="92">
        <v>0</v>
      </c>
      <c r="M21" s="92">
        <v>0</v>
      </c>
      <c r="N21" s="91">
        <v>37232.199999999939</v>
      </c>
      <c r="P21" s="201"/>
      <c r="Q21" s="201"/>
    </row>
    <row r="22" spans="1:17" s="4" customFormat="1" ht="19.95" customHeight="1">
      <c r="A22" s="90" t="s">
        <v>386</v>
      </c>
      <c r="B22" s="91">
        <v>60721</v>
      </c>
      <c r="C22" s="91">
        <v>59834</v>
      </c>
      <c r="D22" s="92">
        <v>887</v>
      </c>
      <c r="E22" s="92">
        <v>0</v>
      </c>
      <c r="F22" s="92">
        <v>0</v>
      </c>
      <c r="G22" s="92">
        <v>0</v>
      </c>
      <c r="H22" s="91">
        <v>39914</v>
      </c>
      <c r="I22" s="91">
        <v>39914</v>
      </c>
      <c r="J22" s="92">
        <v>0</v>
      </c>
      <c r="K22" s="92">
        <v>0</v>
      </c>
      <c r="L22" s="92">
        <v>0</v>
      </c>
      <c r="M22" s="92">
        <v>0</v>
      </c>
      <c r="N22" s="91">
        <v>20807</v>
      </c>
      <c r="P22" s="201"/>
      <c r="Q22" s="201"/>
    </row>
    <row r="23" spans="1:17" s="4" customFormat="1" ht="19.95" customHeight="1">
      <c r="A23" s="87" t="s">
        <v>359</v>
      </c>
      <c r="B23" s="88">
        <v>1691625.3018299998</v>
      </c>
      <c r="C23" s="88">
        <v>1050022.1018300001</v>
      </c>
      <c r="D23" s="88">
        <v>641603.19999999995</v>
      </c>
      <c r="E23" s="89">
        <v>0</v>
      </c>
      <c r="F23" s="89">
        <v>0</v>
      </c>
      <c r="G23" s="89">
        <v>0</v>
      </c>
      <c r="H23" s="88">
        <v>1111916.6000000001</v>
      </c>
      <c r="I23" s="88">
        <v>648260</v>
      </c>
      <c r="J23" s="88">
        <v>463656.6</v>
      </c>
      <c r="K23" s="89">
        <v>0</v>
      </c>
      <c r="L23" s="89">
        <v>0</v>
      </c>
      <c r="M23" s="89">
        <v>0</v>
      </c>
      <c r="N23" s="211">
        <v>579708.70182999969</v>
      </c>
      <c r="P23" s="201"/>
      <c r="Q23" s="201"/>
    </row>
    <row r="24" spans="1:17" s="47" customFormat="1" ht="15">
      <c r="B24" s="64"/>
      <c r="N24" s="64"/>
    </row>
    <row r="25" spans="1:17" s="47" customFormat="1" ht="15">
      <c r="B25" s="64"/>
      <c r="N25" s="64"/>
    </row>
  </sheetData>
  <mergeCells count="17">
    <mergeCell ref="N5:N8"/>
    <mergeCell ref="C7:C8"/>
    <mergeCell ref="D7:D8"/>
    <mergeCell ref="E7:E8"/>
    <mergeCell ref="F7:F8"/>
    <mergeCell ref="G7:G8"/>
    <mergeCell ref="I7:I8"/>
    <mergeCell ref="J7:J8"/>
    <mergeCell ref="K7:K8"/>
    <mergeCell ref="L7:L8"/>
    <mergeCell ref="I5:M6"/>
    <mergeCell ref="M7:M8"/>
    <mergeCell ref="A4:C4"/>
    <mergeCell ref="A5:A8"/>
    <mergeCell ref="B5:B8"/>
    <mergeCell ref="C5:G6"/>
    <mergeCell ref="H5:H8"/>
  </mergeCells>
  <phoneticPr fontId="1"/>
  <hyperlinks>
    <hyperlink ref="N1" location="Contents!A1" display="Contents"/>
  </hyperlink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workbookViewId="0">
      <selection activeCell="A4" sqref="A4:E4"/>
    </sheetView>
  </sheetViews>
  <sheetFormatPr defaultColWidth="9" defaultRowHeight="15"/>
  <cols>
    <col min="1" max="1" width="46.5" style="47" customWidth="1"/>
    <col min="2" max="5" width="15.5" style="47" customWidth="1"/>
    <col min="6" max="16384" width="9" style="47"/>
  </cols>
  <sheetData>
    <row r="1" spans="1:6" ht="18">
      <c r="D1" s="59"/>
      <c r="E1" s="196" t="s">
        <v>88</v>
      </c>
    </row>
    <row r="2" spans="1:6" ht="18.600000000000001">
      <c r="A2" s="49" t="s">
        <v>37</v>
      </c>
    </row>
    <row r="3" spans="1:6" ht="18.600000000000001">
      <c r="A3" s="49"/>
    </row>
    <row r="4" spans="1:6" ht="15" customHeight="1">
      <c r="A4" s="286" t="s">
        <v>743</v>
      </c>
      <c r="B4" s="286"/>
      <c r="C4" s="286"/>
      <c r="D4" s="286"/>
      <c r="E4" s="286"/>
    </row>
    <row r="5" spans="1:6">
      <c r="A5" s="54" t="s">
        <v>215</v>
      </c>
      <c r="B5" s="54">
        <v>2018</v>
      </c>
      <c r="C5" s="53">
        <v>2019</v>
      </c>
      <c r="D5" s="53">
        <v>2020</v>
      </c>
      <c r="E5" s="53">
        <v>2021</v>
      </c>
    </row>
    <row r="6" spans="1:6" ht="16.2">
      <c r="A6" s="241" t="s">
        <v>389</v>
      </c>
      <c r="B6" s="56">
        <v>1237</v>
      </c>
      <c r="C6" s="56">
        <v>1225</v>
      </c>
      <c r="D6" s="56">
        <v>1200</v>
      </c>
      <c r="E6" s="25">
        <v>1253</v>
      </c>
    </row>
    <row r="7" spans="1:6" ht="16.2">
      <c r="A7" s="55" t="s">
        <v>390</v>
      </c>
      <c r="B7" s="56">
        <v>449</v>
      </c>
      <c r="C7" s="56">
        <v>438</v>
      </c>
      <c r="D7" s="56">
        <v>450</v>
      </c>
      <c r="E7" s="25">
        <v>439</v>
      </c>
    </row>
    <row r="8" spans="1:6" ht="16.2">
      <c r="A8" s="65" t="s">
        <v>391</v>
      </c>
      <c r="B8" s="57">
        <v>5.83</v>
      </c>
      <c r="C8" s="57">
        <v>5.94</v>
      </c>
      <c r="D8" s="57">
        <v>5.77</v>
      </c>
      <c r="E8" s="62">
        <v>5.69</v>
      </c>
    </row>
    <row r="9" spans="1:6" ht="30" customHeight="1">
      <c r="A9" s="320" t="s">
        <v>392</v>
      </c>
      <c r="B9" s="320"/>
      <c r="C9" s="320"/>
      <c r="D9" s="320"/>
      <c r="E9" s="320"/>
      <c r="F9" s="320"/>
    </row>
  </sheetData>
  <mergeCells count="2">
    <mergeCell ref="A9:F9"/>
    <mergeCell ref="A4:E4"/>
  </mergeCells>
  <phoneticPr fontId="1"/>
  <hyperlinks>
    <hyperlink ref="E1" location="Contents!A1" display="Contents"/>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workbookViewId="0"/>
  </sheetViews>
  <sheetFormatPr defaultColWidth="9" defaultRowHeight="15"/>
  <cols>
    <col min="1" max="1" width="64.69921875" style="47" customWidth="1"/>
    <col min="2" max="3" width="17.3984375" style="47" customWidth="1"/>
    <col min="4" max="16384" width="9" style="47"/>
  </cols>
  <sheetData>
    <row r="1" spans="1:3" ht="18">
      <c r="C1" s="196" t="s">
        <v>88</v>
      </c>
    </row>
    <row r="2" spans="1:3" ht="18.600000000000001">
      <c r="A2" s="49" t="s">
        <v>89</v>
      </c>
    </row>
    <row r="3" spans="1:3" ht="18.600000000000001">
      <c r="A3" s="49"/>
    </row>
    <row r="4" spans="1:3">
      <c r="A4" s="46" t="s">
        <v>715</v>
      </c>
      <c r="B4" s="43"/>
      <c r="C4" s="58"/>
    </row>
    <row r="5" spans="1:3">
      <c r="A5" s="53"/>
      <c r="B5" s="54" t="s">
        <v>90</v>
      </c>
      <c r="C5" s="54" t="s">
        <v>91</v>
      </c>
    </row>
    <row r="6" spans="1:3">
      <c r="A6" s="233" t="s">
        <v>712</v>
      </c>
      <c r="B6" s="45">
        <v>12</v>
      </c>
      <c r="C6" s="44">
        <v>1</v>
      </c>
    </row>
    <row r="7" spans="1:3">
      <c r="A7" s="55" t="s">
        <v>92</v>
      </c>
      <c r="B7" s="45">
        <v>1</v>
      </c>
      <c r="C7" s="44">
        <v>1</v>
      </c>
    </row>
    <row r="8" spans="1:3" ht="16.2">
      <c r="A8" s="238" t="s">
        <v>93</v>
      </c>
      <c r="B8" s="60" t="s">
        <v>3</v>
      </c>
      <c r="C8" s="61">
        <v>9.9000000000000005E-2</v>
      </c>
    </row>
    <row r="9" spans="1:3">
      <c r="A9" s="50" t="s">
        <v>94</v>
      </c>
      <c r="B9" s="60">
        <v>6</v>
      </c>
      <c r="C9" s="61">
        <v>0.222</v>
      </c>
    </row>
    <row r="10" spans="1:3">
      <c r="A10" s="276" t="s">
        <v>95</v>
      </c>
      <c r="B10" s="276"/>
      <c r="C10" s="276"/>
    </row>
  </sheetData>
  <mergeCells count="1">
    <mergeCell ref="A10:C10"/>
  </mergeCells>
  <phoneticPr fontId="1"/>
  <hyperlinks>
    <hyperlink ref="C1" location="Contents!A1" display="Contents"/>
  </hyperlink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
  <sheetViews>
    <sheetView workbookViewId="0"/>
  </sheetViews>
  <sheetFormatPr defaultColWidth="9" defaultRowHeight="15"/>
  <cols>
    <col min="1" max="1" width="27.19921875" style="47" customWidth="1"/>
    <col min="2" max="7" width="15.5" style="47" customWidth="1"/>
    <col min="8" max="16384" width="9" style="47"/>
  </cols>
  <sheetData>
    <row r="1" spans="1:7" ht="18">
      <c r="F1" s="59"/>
      <c r="G1" s="196" t="s">
        <v>88</v>
      </c>
    </row>
    <row r="2" spans="1:7" ht="18.600000000000001">
      <c r="A2" s="49" t="s">
        <v>37</v>
      </c>
    </row>
    <row r="3" spans="1:7" ht="18.600000000000001">
      <c r="A3" s="49"/>
    </row>
    <row r="4" spans="1:7">
      <c r="A4" s="286" t="s">
        <v>744</v>
      </c>
      <c r="B4" s="286"/>
      <c r="C4" s="286"/>
      <c r="D4" s="286"/>
      <c r="E4" s="286"/>
      <c r="F4" s="286"/>
    </row>
    <row r="5" spans="1:7" ht="30">
      <c r="A5" s="54" t="s">
        <v>215</v>
      </c>
      <c r="B5" s="54" t="s">
        <v>395</v>
      </c>
      <c r="C5" s="54">
        <v>2017</v>
      </c>
      <c r="D5" s="54">
        <v>2018</v>
      </c>
      <c r="E5" s="53">
        <v>2019</v>
      </c>
      <c r="F5" s="53">
        <v>2020</v>
      </c>
      <c r="G5" s="53">
        <v>2021</v>
      </c>
    </row>
    <row r="6" spans="1:7">
      <c r="A6" s="55" t="s">
        <v>393</v>
      </c>
      <c r="B6" s="13">
        <v>3508</v>
      </c>
      <c r="C6" s="13">
        <v>2370</v>
      </c>
      <c r="D6" s="13">
        <v>2350</v>
      </c>
      <c r="E6" s="13">
        <v>2557</v>
      </c>
      <c r="F6" s="13">
        <v>2536</v>
      </c>
      <c r="G6" s="13">
        <v>2571</v>
      </c>
    </row>
    <row r="7" spans="1:7" ht="30">
      <c r="A7" s="240" t="s">
        <v>394</v>
      </c>
      <c r="B7" s="68">
        <v>13.246</v>
      </c>
      <c r="C7" s="68">
        <v>8.2870000000000008</v>
      </c>
      <c r="D7" s="68">
        <v>8.3680000000000003</v>
      </c>
      <c r="E7" s="68">
        <v>9.2769999999999992</v>
      </c>
      <c r="F7" s="68">
        <v>8.9710000000000001</v>
      </c>
      <c r="G7" s="68">
        <v>8.7319999999999993</v>
      </c>
    </row>
    <row r="8" spans="1:7" ht="28.5" customHeight="1">
      <c r="A8" s="285" t="s">
        <v>785</v>
      </c>
      <c r="B8" s="285"/>
      <c r="C8" s="285"/>
      <c r="D8" s="285"/>
      <c r="E8" s="285"/>
      <c r="F8" s="285"/>
      <c r="G8" s="285"/>
    </row>
  </sheetData>
  <mergeCells count="2">
    <mergeCell ref="A4:F4"/>
    <mergeCell ref="A8:G8"/>
  </mergeCells>
  <phoneticPr fontId="1"/>
  <hyperlinks>
    <hyperlink ref="G1" location="Contents!A1" display="Contents"/>
  </hyperlink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9"/>
  <sheetViews>
    <sheetView zoomScaleNormal="100" workbookViewId="0"/>
  </sheetViews>
  <sheetFormatPr defaultColWidth="9" defaultRowHeight="15"/>
  <cols>
    <col min="1" max="1" width="22" style="47" customWidth="1"/>
    <col min="2" max="16" width="14.3984375" style="47" customWidth="1"/>
    <col min="17" max="16384" width="9" style="47"/>
  </cols>
  <sheetData>
    <row r="1" spans="1:16" ht="18">
      <c r="M1" s="59"/>
      <c r="P1" s="196" t="s">
        <v>88</v>
      </c>
    </row>
    <row r="2" spans="1:16" ht="18.600000000000001">
      <c r="A2" s="49" t="s">
        <v>37</v>
      </c>
    </row>
    <row r="3" spans="1:16" ht="18.600000000000001">
      <c r="A3" s="49"/>
    </row>
    <row r="4" spans="1:16">
      <c r="A4" s="286" t="s">
        <v>745</v>
      </c>
      <c r="B4" s="286"/>
      <c r="C4" s="286"/>
      <c r="D4" s="286"/>
      <c r="E4" s="286"/>
      <c r="F4" s="286"/>
      <c r="G4" s="286"/>
      <c r="H4" s="286"/>
      <c r="I4" s="286"/>
      <c r="J4" s="286"/>
      <c r="K4" s="286"/>
      <c r="L4" s="286"/>
      <c r="M4" s="286"/>
    </row>
    <row r="5" spans="1:16">
      <c r="A5" s="310"/>
      <c r="B5" s="298">
        <v>2017</v>
      </c>
      <c r="C5" s="298"/>
      <c r="D5" s="298"/>
      <c r="E5" s="298">
        <v>2018</v>
      </c>
      <c r="F5" s="298"/>
      <c r="G5" s="298"/>
      <c r="H5" s="298">
        <v>2019</v>
      </c>
      <c r="I5" s="298"/>
      <c r="J5" s="298"/>
      <c r="K5" s="298">
        <v>2020</v>
      </c>
      <c r="L5" s="298"/>
      <c r="M5" s="298"/>
      <c r="N5" s="298">
        <v>2021</v>
      </c>
      <c r="O5" s="298"/>
      <c r="P5" s="298"/>
    </row>
    <row r="6" spans="1:16" ht="30">
      <c r="A6" s="311"/>
      <c r="B6" s="94" t="s">
        <v>408</v>
      </c>
      <c r="C6" s="94" t="s">
        <v>409</v>
      </c>
      <c r="D6" s="94" t="s">
        <v>410</v>
      </c>
      <c r="E6" s="94" t="s">
        <v>408</v>
      </c>
      <c r="F6" s="94" t="s">
        <v>409</v>
      </c>
      <c r="G6" s="94" t="s">
        <v>410</v>
      </c>
      <c r="H6" s="94" t="s">
        <v>408</v>
      </c>
      <c r="I6" s="94" t="s">
        <v>409</v>
      </c>
      <c r="J6" s="94" t="s">
        <v>410</v>
      </c>
      <c r="K6" s="94" t="s">
        <v>408</v>
      </c>
      <c r="L6" s="94" t="s">
        <v>409</v>
      </c>
      <c r="M6" s="94" t="s">
        <v>410</v>
      </c>
      <c r="N6" s="94" t="s">
        <v>408</v>
      </c>
      <c r="O6" s="94" t="s">
        <v>409</v>
      </c>
      <c r="P6" s="94" t="s">
        <v>410</v>
      </c>
    </row>
    <row r="7" spans="1:16">
      <c r="A7" s="55" t="s">
        <v>396</v>
      </c>
      <c r="B7" s="230">
        <v>693.1</v>
      </c>
      <c r="C7" s="230">
        <v>692.4</v>
      </c>
      <c r="D7" s="95">
        <v>0.999</v>
      </c>
      <c r="E7" s="16">
        <v>671</v>
      </c>
      <c r="F7" s="16">
        <v>668</v>
      </c>
      <c r="G7" s="95">
        <v>0.996</v>
      </c>
      <c r="H7" s="16">
        <v>886</v>
      </c>
      <c r="I7" s="16">
        <v>885</v>
      </c>
      <c r="J7" s="95">
        <v>0.996</v>
      </c>
      <c r="K7" s="16">
        <v>869.74</v>
      </c>
      <c r="L7" s="16">
        <v>869.74</v>
      </c>
      <c r="M7" s="95">
        <v>1</v>
      </c>
      <c r="N7" s="16">
        <v>832.61650000000009</v>
      </c>
      <c r="O7" s="16">
        <v>832.61650000000009</v>
      </c>
      <c r="P7" s="95">
        <f>O7/N7</f>
        <v>1</v>
      </c>
    </row>
    <row r="8" spans="1:16">
      <c r="A8" s="55" t="s">
        <v>397</v>
      </c>
      <c r="B8" s="230">
        <v>469.2</v>
      </c>
      <c r="C8" s="230">
        <v>469.2</v>
      </c>
      <c r="D8" s="95">
        <v>1</v>
      </c>
      <c r="E8" s="16">
        <v>436</v>
      </c>
      <c r="F8" s="16">
        <v>436</v>
      </c>
      <c r="G8" s="95">
        <v>1</v>
      </c>
      <c r="H8" s="16">
        <v>429</v>
      </c>
      <c r="I8" s="16">
        <v>429</v>
      </c>
      <c r="J8" s="95">
        <v>1</v>
      </c>
      <c r="K8" s="16">
        <v>424.86</v>
      </c>
      <c r="L8" s="16">
        <v>424.45</v>
      </c>
      <c r="M8" s="95">
        <v>0.999</v>
      </c>
      <c r="N8" s="16">
        <v>455.54627600000003</v>
      </c>
      <c r="O8" s="16">
        <v>454.36127600000003</v>
      </c>
      <c r="P8" s="95">
        <f t="shared" ref="P8:P17" si="0">O8/N8</f>
        <v>0.9973987275005185</v>
      </c>
    </row>
    <row r="9" spans="1:16">
      <c r="A9" s="55" t="s">
        <v>398</v>
      </c>
      <c r="B9" s="230">
        <v>813.5</v>
      </c>
      <c r="C9" s="230">
        <v>813.5</v>
      </c>
      <c r="D9" s="95">
        <v>1</v>
      </c>
      <c r="E9" s="16">
        <v>848</v>
      </c>
      <c r="F9" s="16">
        <v>848</v>
      </c>
      <c r="G9" s="95">
        <v>1</v>
      </c>
      <c r="H9" s="16">
        <v>859</v>
      </c>
      <c r="I9" s="16">
        <v>858</v>
      </c>
      <c r="J9" s="95">
        <v>0.999</v>
      </c>
      <c r="K9" s="16">
        <v>858.68</v>
      </c>
      <c r="L9" s="16">
        <v>853.38</v>
      </c>
      <c r="M9" s="95">
        <v>0.99380000000000002</v>
      </c>
      <c r="N9" s="16">
        <v>878.06184899999994</v>
      </c>
      <c r="O9" s="16">
        <v>878.06184899999994</v>
      </c>
      <c r="P9" s="95">
        <f t="shared" si="0"/>
        <v>1</v>
      </c>
    </row>
    <row r="10" spans="1:16">
      <c r="A10" s="55" t="s">
        <v>399</v>
      </c>
      <c r="B10" s="230">
        <v>258.5</v>
      </c>
      <c r="C10" s="230">
        <v>258.5</v>
      </c>
      <c r="D10" s="95">
        <v>1</v>
      </c>
      <c r="E10" s="16">
        <v>261</v>
      </c>
      <c r="F10" s="16">
        <v>261</v>
      </c>
      <c r="G10" s="95">
        <v>1</v>
      </c>
      <c r="H10" s="16">
        <v>266</v>
      </c>
      <c r="I10" s="16">
        <v>265</v>
      </c>
      <c r="J10" s="95">
        <v>0.996</v>
      </c>
      <c r="K10" s="16">
        <v>275.18</v>
      </c>
      <c r="L10" s="16">
        <v>267.38</v>
      </c>
      <c r="M10" s="95">
        <v>0.97330000000000005</v>
      </c>
      <c r="N10" s="16">
        <v>281.00420000000003</v>
      </c>
      <c r="O10" s="16">
        <v>281.00240000000002</v>
      </c>
      <c r="P10" s="95">
        <f t="shared" si="0"/>
        <v>0.99999359440179181</v>
      </c>
    </row>
    <row r="11" spans="1:16">
      <c r="A11" s="55" t="s">
        <v>400</v>
      </c>
      <c r="B11" s="230">
        <v>0</v>
      </c>
      <c r="C11" s="230">
        <v>0</v>
      </c>
      <c r="D11" s="95" t="s">
        <v>12</v>
      </c>
      <c r="E11" s="16">
        <v>22</v>
      </c>
      <c r="F11" s="16">
        <v>19</v>
      </c>
      <c r="G11" s="95">
        <v>0.86399999999999999</v>
      </c>
      <c r="H11" s="16">
        <v>19</v>
      </c>
      <c r="I11" s="16">
        <v>16</v>
      </c>
      <c r="J11" s="95">
        <v>0.84199999999999997</v>
      </c>
      <c r="K11" s="16">
        <v>18.22</v>
      </c>
      <c r="L11" s="16">
        <v>15.17</v>
      </c>
      <c r="M11" s="95">
        <v>0.83230000000000004</v>
      </c>
      <c r="N11" s="16">
        <v>18.40043</v>
      </c>
      <c r="O11" s="16">
        <v>15.631430000000002</v>
      </c>
      <c r="P11" s="95">
        <f t="shared" si="0"/>
        <v>0.84951438634858001</v>
      </c>
    </row>
    <row r="12" spans="1:16">
      <c r="A12" s="55" t="s">
        <v>401</v>
      </c>
      <c r="B12" s="230">
        <v>4.5</v>
      </c>
      <c r="C12" s="230">
        <v>4.4000000000000004</v>
      </c>
      <c r="D12" s="95">
        <v>0.98899999999999999</v>
      </c>
      <c r="E12" s="16">
        <v>4</v>
      </c>
      <c r="F12" s="16">
        <v>4</v>
      </c>
      <c r="G12" s="95">
        <v>1</v>
      </c>
      <c r="H12" s="16">
        <v>4</v>
      </c>
      <c r="I12" s="16">
        <v>4</v>
      </c>
      <c r="J12" s="95">
        <v>1</v>
      </c>
      <c r="K12" s="16">
        <v>5.15</v>
      </c>
      <c r="L12" s="16">
        <v>5.07</v>
      </c>
      <c r="M12" s="95">
        <v>0.9849</v>
      </c>
      <c r="N12" s="16">
        <v>5.6269</v>
      </c>
      <c r="O12" s="16">
        <v>5.5236999999999998</v>
      </c>
      <c r="P12" s="95">
        <f t="shared" si="0"/>
        <v>0.98165952833709502</v>
      </c>
    </row>
    <row r="13" spans="1:16">
      <c r="A13" s="55" t="s">
        <v>402</v>
      </c>
      <c r="B13" s="230">
        <v>0</v>
      </c>
      <c r="C13" s="230">
        <v>0</v>
      </c>
      <c r="D13" s="95" t="s">
        <v>12</v>
      </c>
      <c r="E13" s="16">
        <v>68</v>
      </c>
      <c r="F13" s="16">
        <v>50</v>
      </c>
      <c r="G13" s="95">
        <v>0.73499999999999999</v>
      </c>
      <c r="H13" s="16">
        <v>68</v>
      </c>
      <c r="I13" s="16">
        <v>46</v>
      </c>
      <c r="J13" s="95">
        <v>0.67600000000000005</v>
      </c>
      <c r="K13" s="16">
        <v>60.23</v>
      </c>
      <c r="L13" s="16">
        <v>50.23</v>
      </c>
      <c r="M13" s="95">
        <v>0.83389999999999997</v>
      </c>
      <c r="N13" s="16">
        <v>55.563990000000004</v>
      </c>
      <c r="O13" s="16">
        <v>45.519990000000007</v>
      </c>
      <c r="P13" s="95">
        <f t="shared" si="0"/>
        <v>0.81923544367494139</v>
      </c>
    </row>
    <row r="14" spans="1:16">
      <c r="A14" s="55" t="s">
        <v>403</v>
      </c>
      <c r="B14" s="230">
        <v>25.5</v>
      </c>
      <c r="C14" s="230">
        <v>25.5</v>
      </c>
      <c r="D14" s="95">
        <v>1</v>
      </c>
      <c r="E14" s="16">
        <v>36</v>
      </c>
      <c r="F14" s="16">
        <v>36</v>
      </c>
      <c r="G14" s="95">
        <v>1</v>
      </c>
      <c r="H14" s="16">
        <v>20</v>
      </c>
      <c r="I14" s="16">
        <v>19</v>
      </c>
      <c r="J14" s="95">
        <v>0.95</v>
      </c>
      <c r="K14" s="16">
        <v>17.18</v>
      </c>
      <c r="L14" s="16">
        <v>17.16</v>
      </c>
      <c r="M14" s="95">
        <v>0.99880000000000002</v>
      </c>
      <c r="N14" s="16">
        <v>20.6799</v>
      </c>
      <c r="O14" s="16">
        <v>20.6799</v>
      </c>
      <c r="P14" s="95">
        <f t="shared" si="0"/>
        <v>1</v>
      </c>
    </row>
    <row r="15" spans="1:16">
      <c r="A15" s="55" t="s">
        <v>404</v>
      </c>
      <c r="B15" s="230">
        <v>3.7</v>
      </c>
      <c r="C15" s="230">
        <v>3.7</v>
      </c>
      <c r="D15" s="95">
        <v>1</v>
      </c>
      <c r="E15" s="16">
        <v>2</v>
      </c>
      <c r="F15" s="16">
        <v>2</v>
      </c>
      <c r="G15" s="95">
        <v>1</v>
      </c>
      <c r="H15" s="16">
        <v>3</v>
      </c>
      <c r="I15" s="16">
        <v>3</v>
      </c>
      <c r="J15" s="95">
        <v>1</v>
      </c>
      <c r="K15" s="16">
        <v>1</v>
      </c>
      <c r="L15" s="16">
        <v>0.99</v>
      </c>
      <c r="M15" s="95">
        <v>0.98899999999999999</v>
      </c>
      <c r="N15" s="16">
        <v>1.389</v>
      </c>
      <c r="O15" s="16">
        <v>1.389</v>
      </c>
      <c r="P15" s="95">
        <f t="shared" si="0"/>
        <v>1</v>
      </c>
    </row>
    <row r="16" spans="1:16">
      <c r="A16" s="55" t="s">
        <v>405</v>
      </c>
      <c r="B16" s="230">
        <v>1.4</v>
      </c>
      <c r="C16" s="230">
        <v>1.4</v>
      </c>
      <c r="D16" s="95">
        <v>1</v>
      </c>
      <c r="E16" s="16">
        <v>2</v>
      </c>
      <c r="F16" s="16">
        <v>2</v>
      </c>
      <c r="G16" s="95">
        <v>1</v>
      </c>
      <c r="H16" s="16">
        <v>2</v>
      </c>
      <c r="I16" s="16">
        <v>2</v>
      </c>
      <c r="J16" s="95">
        <v>1</v>
      </c>
      <c r="K16" s="16">
        <v>2.67</v>
      </c>
      <c r="L16" s="16">
        <v>2.67</v>
      </c>
      <c r="M16" s="95">
        <v>1</v>
      </c>
      <c r="N16" s="16">
        <v>2.3416299999999999</v>
      </c>
      <c r="O16" s="16">
        <v>2.3416299999999999</v>
      </c>
      <c r="P16" s="95">
        <f t="shared" si="0"/>
        <v>1</v>
      </c>
    </row>
    <row r="17" spans="1:16">
      <c r="A17" s="55" t="s">
        <v>155</v>
      </c>
      <c r="B17" s="230">
        <v>100.8</v>
      </c>
      <c r="C17" s="230">
        <v>84</v>
      </c>
      <c r="D17" s="95">
        <v>0.83399999999999996</v>
      </c>
      <c r="E17" s="16">
        <v>0</v>
      </c>
      <c r="F17" s="16">
        <v>0</v>
      </c>
      <c r="G17" s="95" t="s">
        <v>12</v>
      </c>
      <c r="H17" s="16">
        <v>1</v>
      </c>
      <c r="I17" s="16">
        <v>1</v>
      </c>
      <c r="J17" s="95">
        <v>1</v>
      </c>
      <c r="K17" s="16">
        <v>2.95</v>
      </c>
      <c r="L17" s="16">
        <v>2.95</v>
      </c>
      <c r="M17" s="95">
        <v>1</v>
      </c>
      <c r="N17" s="16">
        <v>19.600000000000001</v>
      </c>
      <c r="O17" s="16">
        <v>19.600000000000001</v>
      </c>
      <c r="P17" s="95">
        <f t="shared" si="0"/>
        <v>1</v>
      </c>
    </row>
    <row r="18" spans="1:16">
      <c r="A18" s="80" t="s">
        <v>121</v>
      </c>
      <c r="B18" s="13">
        <v>2370</v>
      </c>
      <c r="C18" s="13">
        <v>2353</v>
      </c>
      <c r="D18" s="95">
        <v>0.99299999999999999</v>
      </c>
      <c r="E18" s="16">
        <v>2350</v>
      </c>
      <c r="F18" s="16">
        <v>2326</v>
      </c>
      <c r="G18" s="95">
        <v>0.99</v>
      </c>
      <c r="H18" s="16">
        <v>2557</v>
      </c>
      <c r="I18" s="16">
        <v>2528</v>
      </c>
      <c r="J18" s="95">
        <v>0.98899999999999999</v>
      </c>
      <c r="K18" s="16">
        <v>2535.87</v>
      </c>
      <c r="L18" s="16">
        <v>2509.64</v>
      </c>
      <c r="M18" s="95">
        <v>0.98970000000000002</v>
      </c>
      <c r="N18" s="16">
        <v>2571</v>
      </c>
      <c r="O18" s="16">
        <v>2557</v>
      </c>
      <c r="P18" s="95">
        <f>O18/N18</f>
        <v>0.99455464799688842</v>
      </c>
    </row>
    <row r="19" spans="1:16">
      <c r="A19" s="213" t="s">
        <v>407</v>
      </c>
      <c r="B19" s="214"/>
      <c r="C19" s="214"/>
      <c r="D19" s="214"/>
      <c r="E19" s="214"/>
      <c r="F19" s="214"/>
      <c r="G19" s="214"/>
      <c r="H19" s="202"/>
      <c r="I19" s="202"/>
      <c r="J19" s="202"/>
      <c r="K19" s="202"/>
      <c r="L19" s="202"/>
      <c r="M19" s="202"/>
    </row>
  </sheetData>
  <mergeCells count="7">
    <mergeCell ref="N5:P5"/>
    <mergeCell ref="A4:M4"/>
    <mergeCell ref="B5:D5"/>
    <mergeCell ref="E5:G5"/>
    <mergeCell ref="H5:J5"/>
    <mergeCell ref="K5:M5"/>
    <mergeCell ref="A5:A6"/>
  </mergeCells>
  <phoneticPr fontId="1"/>
  <hyperlinks>
    <hyperlink ref="P1" location="Contents!A1" display="Contents"/>
  </hyperlink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
  <sheetViews>
    <sheetView view="pageBreakPreview" zoomScale="80" zoomScaleNormal="90" zoomScaleSheetLayoutView="80" workbookViewId="0"/>
  </sheetViews>
  <sheetFormatPr defaultColWidth="9" defaultRowHeight="15"/>
  <cols>
    <col min="1" max="2" width="28.3984375" style="47" customWidth="1"/>
    <col min="3" max="4" width="16.8984375" style="47" customWidth="1"/>
    <col min="5" max="5" width="18.09765625" style="47" customWidth="1"/>
    <col min="6" max="6" width="18.19921875" style="47" customWidth="1"/>
    <col min="7" max="7" width="63" style="47" customWidth="1"/>
    <col min="8" max="16384" width="9" style="47"/>
  </cols>
  <sheetData>
    <row r="1" spans="1:7" ht="18">
      <c r="G1" s="196" t="s">
        <v>88</v>
      </c>
    </row>
    <row r="2" spans="1:7" ht="18.600000000000001">
      <c r="A2" s="49" t="s">
        <v>37</v>
      </c>
      <c r="B2" s="49"/>
      <c r="C2" s="49"/>
      <c r="D2" s="49"/>
    </row>
    <row r="3" spans="1:7" ht="18.600000000000001">
      <c r="A3" s="49"/>
      <c r="B3" s="49"/>
      <c r="C3" s="49"/>
      <c r="D3" s="49"/>
    </row>
    <row r="4" spans="1:7">
      <c r="A4" s="286" t="s">
        <v>746</v>
      </c>
      <c r="B4" s="286"/>
      <c r="C4" s="286"/>
      <c r="D4" s="286"/>
      <c r="E4" s="286"/>
      <c r="F4" s="286"/>
      <c r="G4" s="286"/>
    </row>
    <row r="5" spans="1:7">
      <c r="A5" s="310" t="s">
        <v>292</v>
      </c>
      <c r="B5" s="310" t="s">
        <v>411</v>
      </c>
      <c r="C5" s="310" t="s">
        <v>747</v>
      </c>
      <c r="D5" s="310" t="s">
        <v>412</v>
      </c>
      <c r="E5" s="288" t="s">
        <v>413</v>
      </c>
      <c r="F5" s="289"/>
      <c r="G5" s="310" t="s">
        <v>748</v>
      </c>
    </row>
    <row r="6" spans="1:7" ht="45">
      <c r="A6" s="311"/>
      <c r="B6" s="311"/>
      <c r="C6" s="311"/>
      <c r="D6" s="311"/>
      <c r="E6" s="54" t="s">
        <v>414</v>
      </c>
      <c r="F6" s="54" t="s">
        <v>415</v>
      </c>
      <c r="G6" s="311"/>
    </row>
    <row r="7" spans="1:7" ht="60">
      <c r="A7" s="240" t="s">
        <v>422</v>
      </c>
      <c r="B7" s="240" t="s">
        <v>423</v>
      </c>
      <c r="C7" s="96">
        <v>180032</v>
      </c>
      <c r="D7" s="96">
        <v>150625</v>
      </c>
      <c r="E7" s="45">
        <v>62</v>
      </c>
      <c r="F7" s="45" t="s">
        <v>13</v>
      </c>
      <c r="G7" s="71" t="s">
        <v>749</v>
      </c>
    </row>
    <row r="8" spans="1:7" ht="60">
      <c r="A8" s="240" t="s">
        <v>424</v>
      </c>
      <c r="B8" s="240" t="s">
        <v>750</v>
      </c>
      <c r="C8" s="96">
        <v>263876</v>
      </c>
      <c r="D8" s="96">
        <v>225059</v>
      </c>
      <c r="E8" s="45">
        <v>66</v>
      </c>
      <c r="F8" s="45">
        <v>0</v>
      </c>
      <c r="G8" s="71" t="s">
        <v>416</v>
      </c>
    </row>
    <row r="9" spans="1:7" ht="60">
      <c r="A9" s="240" t="s">
        <v>373</v>
      </c>
      <c r="B9" s="240" t="s">
        <v>425</v>
      </c>
      <c r="C9" s="96">
        <v>152416</v>
      </c>
      <c r="D9" s="96">
        <v>125077</v>
      </c>
      <c r="E9" s="45">
        <v>60</v>
      </c>
      <c r="F9" s="45">
        <v>0</v>
      </c>
      <c r="G9" s="71" t="s">
        <v>751</v>
      </c>
    </row>
    <row r="10" spans="1:7" ht="60">
      <c r="A10" s="240" t="s">
        <v>426</v>
      </c>
      <c r="B10" s="240" t="s">
        <v>427</v>
      </c>
      <c r="C10" s="97">
        <v>463605</v>
      </c>
      <c r="D10" s="97">
        <v>244593</v>
      </c>
      <c r="E10" s="45">
        <v>63</v>
      </c>
      <c r="F10" s="45">
        <v>0</v>
      </c>
      <c r="G10" s="71" t="s">
        <v>417</v>
      </c>
    </row>
    <row r="11" spans="1:7" ht="60">
      <c r="A11" s="240" t="s">
        <v>428</v>
      </c>
      <c r="B11" s="240" t="s">
        <v>429</v>
      </c>
      <c r="C11" s="96">
        <v>175770</v>
      </c>
      <c r="D11" s="96">
        <v>130433</v>
      </c>
      <c r="E11" s="45">
        <v>61</v>
      </c>
      <c r="F11" s="45">
        <v>0</v>
      </c>
      <c r="G11" s="71" t="s">
        <v>416</v>
      </c>
    </row>
    <row r="12" spans="1:7" ht="75">
      <c r="A12" s="240" t="s">
        <v>430</v>
      </c>
      <c r="B12" s="240" t="s">
        <v>431</v>
      </c>
      <c r="C12" s="96">
        <v>83743</v>
      </c>
      <c r="D12" s="96">
        <v>47628</v>
      </c>
      <c r="E12" s="45">
        <v>58</v>
      </c>
      <c r="F12" s="45">
        <v>0</v>
      </c>
      <c r="G12" s="71" t="s">
        <v>418</v>
      </c>
    </row>
    <row r="13" spans="1:7" ht="75">
      <c r="A13" s="240" t="s">
        <v>432</v>
      </c>
      <c r="B13" s="240" t="s">
        <v>433</v>
      </c>
      <c r="C13" s="96">
        <v>103461.4</v>
      </c>
      <c r="D13" s="96">
        <v>28171.599999999999</v>
      </c>
      <c r="E13" s="45">
        <v>63</v>
      </c>
      <c r="F13" s="45">
        <v>1</v>
      </c>
      <c r="G13" s="71" t="s">
        <v>753</v>
      </c>
    </row>
    <row r="14" spans="1:7" ht="60">
      <c r="A14" s="240" t="s">
        <v>434</v>
      </c>
      <c r="B14" s="240" t="s">
        <v>435</v>
      </c>
      <c r="C14" s="96">
        <v>80304</v>
      </c>
      <c r="D14" s="96">
        <v>30137</v>
      </c>
      <c r="E14" s="45">
        <v>66</v>
      </c>
      <c r="F14" s="45">
        <v>1</v>
      </c>
      <c r="G14" s="71" t="s">
        <v>419</v>
      </c>
    </row>
    <row r="15" spans="1:7" ht="90">
      <c r="A15" s="240" t="s">
        <v>436</v>
      </c>
      <c r="B15" s="240" t="s">
        <v>437</v>
      </c>
      <c r="C15" s="96">
        <v>110657.19999999994</v>
      </c>
      <c r="D15" s="96">
        <v>73425</v>
      </c>
      <c r="E15" s="45">
        <v>65</v>
      </c>
      <c r="F15" s="45">
        <v>2</v>
      </c>
      <c r="G15" s="71" t="s">
        <v>752</v>
      </c>
    </row>
    <row r="16" spans="1:7" ht="90">
      <c r="A16" s="240" t="s">
        <v>385</v>
      </c>
      <c r="B16" s="240" t="s">
        <v>438</v>
      </c>
      <c r="C16" s="96">
        <v>60721</v>
      </c>
      <c r="D16" s="96">
        <v>39914</v>
      </c>
      <c r="E16" s="45">
        <v>92</v>
      </c>
      <c r="F16" s="45">
        <v>2</v>
      </c>
      <c r="G16" s="71" t="s">
        <v>420</v>
      </c>
    </row>
    <row r="17" spans="1:7" ht="75">
      <c r="A17" s="240" t="s">
        <v>439</v>
      </c>
      <c r="B17" s="240" t="s">
        <v>440</v>
      </c>
      <c r="C17" s="96">
        <v>17040</v>
      </c>
      <c r="D17" s="96">
        <v>16854</v>
      </c>
      <c r="E17" s="45">
        <v>106</v>
      </c>
      <c r="F17" s="45">
        <v>1</v>
      </c>
      <c r="G17" s="71" t="s">
        <v>421</v>
      </c>
    </row>
    <row r="18" spans="1:7">
      <c r="A18" s="47" t="s">
        <v>441</v>
      </c>
    </row>
  </sheetData>
  <mergeCells count="7">
    <mergeCell ref="A4:G4"/>
    <mergeCell ref="A5:A6"/>
    <mergeCell ref="B5:B6"/>
    <mergeCell ref="C5:C6"/>
    <mergeCell ref="D5:D6"/>
    <mergeCell ref="E5:F5"/>
    <mergeCell ref="G5:G6"/>
  </mergeCells>
  <phoneticPr fontId="1"/>
  <hyperlinks>
    <hyperlink ref="G1" location="Contents!A1" display="Contents"/>
  </hyperlinks>
  <pageMargins left="0.7" right="0.7" top="0.75" bottom="0.75" header="0.3" footer="0.3"/>
  <pageSetup paperSize="9" scale="46"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8"/>
  <sheetViews>
    <sheetView zoomScale="80" zoomScaleNormal="80" workbookViewId="0"/>
  </sheetViews>
  <sheetFormatPr defaultColWidth="9" defaultRowHeight="15"/>
  <cols>
    <col min="1" max="1" width="10.5" style="47" customWidth="1"/>
    <col min="2" max="2" width="25.09765625" style="47" bestFit="1" customWidth="1"/>
    <col min="3" max="3" width="32.19921875" style="47" bestFit="1" customWidth="1"/>
    <col min="4" max="7" width="18.5" style="47" customWidth="1"/>
    <col min="8" max="8" width="20.3984375" style="47" customWidth="1"/>
    <col min="9" max="10" width="18.5" style="47" customWidth="1"/>
    <col min="11" max="11" width="18.5" style="98" customWidth="1"/>
    <col min="12" max="16384" width="9" style="47"/>
  </cols>
  <sheetData>
    <row r="1" spans="1:11" ht="18">
      <c r="G1"/>
      <c r="H1"/>
      <c r="I1"/>
      <c r="K1" s="196" t="s">
        <v>88</v>
      </c>
    </row>
    <row r="2" spans="1:11" ht="18.600000000000001">
      <c r="A2" s="49" t="s">
        <v>37</v>
      </c>
    </row>
    <row r="3" spans="1:11" ht="15.75" customHeight="1">
      <c r="A3" s="49"/>
    </row>
    <row r="4" spans="1:11">
      <c r="A4" s="37" t="s">
        <v>754</v>
      </c>
    </row>
    <row r="5" spans="1:11" ht="15.75" customHeight="1">
      <c r="A5" s="277" t="s">
        <v>781</v>
      </c>
      <c r="B5" s="277"/>
      <c r="C5" s="52"/>
      <c r="D5" s="52"/>
      <c r="E5" s="52"/>
      <c r="F5" s="52"/>
      <c r="I5" s="52"/>
      <c r="J5" s="52"/>
    </row>
    <row r="6" spans="1:11" s="93" customFormat="1" ht="57" customHeight="1">
      <c r="A6" s="53" t="s">
        <v>442</v>
      </c>
      <c r="B6" s="239" t="s">
        <v>443</v>
      </c>
      <c r="C6" s="53" t="s">
        <v>361</v>
      </c>
      <c r="D6" s="54" t="s">
        <v>444</v>
      </c>
      <c r="E6" s="54" t="s">
        <v>445</v>
      </c>
      <c r="F6" s="54" t="s">
        <v>446</v>
      </c>
      <c r="G6" s="54" t="s">
        <v>447</v>
      </c>
      <c r="H6" s="54" t="s">
        <v>448</v>
      </c>
      <c r="I6" s="54" t="s">
        <v>449</v>
      </c>
      <c r="J6" s="54" t="s">
        <v>450</v>
      </c>
      <c r="K6" s="198" t="s">
        <v>185</v>
      </c>
    </row>
    <row r="7" spans="1:11" ht="21.75" customHeight="1">
      <c r="A7" s="259"/>
      <c r="B7" s="260" t="s">
        <v>280</v>
      </c>
      <c r="C7" s="261" t="s">
        <v>451</v>
      </c>
      <c r="D7" s="100">
        <v>54813.1</v>
      </c>
      <c r="E7" s="100">
        <v>76790.3</v>
      </c>
      <c r="F7" s="101" t="s">
        <v>790</v>
      </c>
      <c r="G7" s="102">
        <v>10255.4</v>
      </c>
      <c r="H7" s="103" t="s">
        <v>790</v>
      </c>
      <c r="I7" s="215">
        <v>1691625.3018299998</v>
      </c>
      <c r="J7" s="104" t="s">
        <v>790</v>
      </c>
      <c r="K7" s="216">
        <v>2570.8306750000002</v>
      </c>
    </row>
    <row r="8" spans="1:11" ht="21.75" customHeight="1">
      <c r="A8" s="323" t="s">
        <v>452</v>
      </c>
      <c r="B8" s="50" t="s">
        <v>308</v>
      </c>
      <c r="C8" s="261" t="s">
        <v>453</v>
      </c>
      <c r="D8" s="100">
        <v>8859.073410500001</v>
      </c>
      <c r="E8" s="100">
        <v>10276.4</v>
      </c>
      <c r="F8" s="105">
        <v>0.40749520133664713</v>
      </c>
      <c r="G8" s="102">
        <v>1329.6205439999999</v>
      </c>
      <c r="H8" s="106">
        <v>5.257679733464668E-2</v>
      </c>
      <c r="I8" s="215">
        <v>159059</v>
      </c>
      <c r="J8" s="107">
        <v>6.289623641112728</v>
      </c>
      <c r="K8" s="217">
        <v>25.13</v>
      </c>
    </row>
    <row r="9" spans="1:11" ht="21.75" customHeight="1">
      <c r="A9" s="295"/>
      <c r="B9" s="50" t="s">
        <v>310</v>
      </c>
      <c r="C9" s="261" t="s">
        <v>454</v>
      </c>
      <c r="D9" s="100">
        <v>4033.9143204799998</v>
      </c>
      <c r="E9" s="100">
        <v>4423.299</v>
      </c>
      <c r="F9" s="105">
        <v>0.301637883116536</v>
      </c>
      <c r="G9" s="102">
        <v>255.61504800000003</v>
      </c>
      <c r="H9" s="106">
        <v>1.6545345997286302E-2</v>
      </c>
      <c r="I9" s="215">
        <v>55188</v>
      </c>
      <c r="J9" s="107">
        <v>3.5721862309852588</v>
      </c>
      <c r="K9" s="217">
        <v>105</v>
      </c>
    </row>
    <row r="10" spans="1:11" ht="21.75" customHeight="1">
      <c r="A10" s="295"/>
      <c r="B10" s="324" t="s">
        <v>311</v>
      </c>
      <c r="C10" s="261" t="s">
        <v>455</v>
      </c>
      <c r="D10" s="100">
        <v>4509.5986979999998</v>
      </c>
      <c r="E10" s="100">
        <v>7968</v>
      </c>
      <c r="F10" s="105">
        <v>0.27470611961388502</v>
      </c>
      <c r="G10" s="102">
        <v>221.90863799999997</v>
      </c>
      <c r="H10" s="106">
        <v>7.6505598461072037E-3</v>
      </c>
      <c r="I10" s="215">
        <v>148739</v>
      </c>
      <c r="J10" s="107">
        <v>5.1279509946347357</v>
      </c>
      <c r="K10" s="218">
        <v>155.1</v>
      </c>
    </row>
    <row r="11" spans="1:11" ht="21.75" customHeight="1">
      <c r="A11" s="295"/>
      <c r="B11" s="325"/>
      <c r="C11" s="261" t="s">
        <v>456</v>
      </c>
      <c r="D11" s="100">
        <v>5209.6488949999994</v>
      </c>
      <c r="E11" s="100">
        <v>9631.2000000000007</v>
      </c>
      <c r="F11" s="105">
        <v>0.30859186341454986</v>
      </c>
      <c r="G11" s="102">
        <v>155.31083999999998</v>
      </c>
      <c r="H11" s="106">
        <v>4.9762917937618365E-3</v>
      </c>
      <c r="I11" s="215">
        <v>179003</v>
      </c>
      <c r="J11" s="107">
        <v>5.7354088095766533</v>
      </c>
      <c r="K11" s="217">
        <v>1</v>
      </c>
    </row>
    <row r="12" spans="1:11" ht="57" customHeight="1">
      <c r="A12" s="295"/>
      <c r="B12" s="65" t="s">
        <v>457</v>
      </c>
      <c r="C12" s="262" t="s">
        <v>458</v>
      </c>
      <c r="D12" s="100">
        <v>7576.7467026759177</v>
      </c>
      <c r="E12" s="100">
        <v>8728.954001661099</v>
      </c>
      <c r="F12" s="105">
        <v>0.24563220123998705</v>
      </c>
      <c r="G12" s="102">
        <v>901.58866130732645</v>
      </c>
      <c r="H12" s="106">
        <v>2.5370646637362101E-2</v>
      </c>
      <c r="I12" s="215">
        <v>175250.80080663293</v>
      </c>
      <c r="J12" s="107">
        <v>4.931546203933709</v>
      </c>
      <c r="K12" s="218" t="s">
        <v>14</v>
      </c>
    </row>
    <row r="13" spans="1:11" ht="21.75" customHeight="1">
      <c r="A13" s="295"/>
      <c r="B13" s="50" t="s">
        <v>313</v>
      </c>
      <c r="C13" s="261" t="s">
        <v>322</v>
      </c>
      <c r="D13" s="100">
        <v>13399.981726819999</v>
      </c>
      <c r="E13" s="100">
        <v>12838.029</v>
      </c>
      <c r="F13" s="105">
        <v>0.12361525003758636</v>
      </c>
      <c r="G13" s="102">
        <v>2563.1601594000003</v>
      </c>
      <c r="H13" s="106">
        <v>2.4680243672187584E-2</v>
      </c>
      <c r="I13" s="215">
        <v>585806</v>
      </c>
      <c r="J13" s="107">
        <v>5.64062872606989</v>
      </c>
      <c r="K13" s="218">
        <v>563.36</v>
      </c>
    </row>
    <row r="14" spans="1:11" ht="21.75" customHeight="1">
      <c r="A14" s="295"/>
      <c r="B14" s="50" t="s">
        <v>314</v>
      </c>
      <c r="C14" s="261" t="s">
        <v>459</v>
      </c>
      <c r="D14" s="100">
        <v>1611.1815579800002</v>
      </c>
      <c r="E14" s="100">
        <v>2555.42</v>
      </c>
      <c r="F14" s="105">
        <v>0.32727487653487342</v>
      </c>
      <c r="G14" s="102">
        <v>151.97349648000002</v>
      </c>
      <c r="H14" s="106">
        <v>1.9463378738941162E-2</v>
      </c>
      <c r="I14" s="215">
        <v>35653</v>
      </c>
      <c r="J14" s="107">
        <v>4.5661109223132952</v>
      </c>
      <c r="K14" s="217">
        <v>69.42</v>
      </c>
    </row>
    <row r="15" spans="1:11" ht="21.75" customHeight="1">
      <c r="A15" s="295"/>
      <c r="B15" s="324" t="s">
        <v>316</v>
      </c>
      <c r="C15" s="261" t="s">
        <v>460</v>
      </c>
      <c r="D15" s="100">
        <v>12100.486009951705</v>
      </c>
      <c r="E15" s="100">
        <v>11608.08</v>
      </c>
      <c r="F15" s="105">
        <v>0.16112858300164792</v>
      </c>
      <c r="G15" s="102">
        <v>1215.141471714222</v>
      </c>
      <c r="H15" s="106">
        <v>1.6867046357696504E-2</v>
      </c>
      <c r="I15" s="215">
        <v>211966</v>
      </c>
      <c r="J15" s="107">
        <v>2.9422420610925584</v>
      </c>
      <c r="K15" s="217">
        <v>18.059999999999999</v>
      </c>
    </row>
    <row r="16" spans="1:11" ht="21.75" customHeight="1">
      <c r="A16" s="295"/>
      <c r="B16" s="325"/>
      <c r="C16" s="261" t="s">
        <v>337</v>
      </c>
      <c r="D16" s="100">
        <v>17253.7288328</v>
      </c>
      <c r="E16" s="100">
        <v>17016.599999999999</v>
      </c>
      <c r="F16" s="105">
        <v>0.16424810013643149</v>
      </c>
      <c r="G16" s="102">
        <v>1664.5516289999998</v>
      </c>
      <c r="H16" s="106">
        <v>1.6066631562254043E-2</v>
      </c>
      <c r="I16" s="215">
        <v>278514</v>
      </c>
      <c r="J16" s="107">
        <v>2.6882805825721992</v>
      </c>
      <c r="K16" s="217">
        <v>0</v>
      </c>
    </row>
    <row r="17" spans="1:11" ht="21.75" customHeight="1">
      <c r="A17" s="295"/>
      <c r="B17" s="50" t="s">
        <v>461</v>
      </c>
      <c r="C17" s="261" t="s">
        <v>329</v>
      </c>
      <c r="D17" s="100">
        <v>1519.0114398999999</v>
      </c>
      <c r="E17" s="100">
        <v>1880.87727</v>
      </c>
      <c r="F17" s="105">
        <v>0.26985042123300423</v>
      </c>
      <c r="G17" s="102">
        <v>8.4723071999999995</v>
      </c>
      <c r="H17" s="106">
        <v>1.2155262351250672E-3</v>
      </c>
      <c r="I17" s="215">
        <v>30434</v>
      </c>
      <c r="J17" s="107">
        <v>4.3663815022897534</v>
      </c>
      <c r="K17" s="219">
        <v>37.81</v>
      </c>
    </row>
    <row r="18" spans="1:11" ht="21.75" customHeight="1">
      <c r="A18" s="295"/>
      <c r="B18" s="50" t="s">
        <v>462</v>
      </c>
      <c r="C18" s="261" t="s">
        <v>346</v>
      </c>
      <c r="D18" s="100">
        <v>3973.5371709999999</v>
      </c>
      <c r="E18" s="100">
        <v>4724.067</v>
      </c>
      <c r="F18" s="105">
        <v>0.41213694687277641</v>
      </c>
      <c r="G18" s="102">
        <v>451.93046371200001</v>
      </c>
      <c r="H18" s="106">
        <v>3.9427307341970752E-2</v>
      </c>
      <c r="I18" s="215">
        <v>98220</v>
      </c>
      <c r="J18" s="107">
        <v>8.5689070290163336</v>
      </c>
      <c r="K18" s="218">
        <v>8</v>
      </c>
    </row>
    <row r="19" spans="1:11" ht="21.75" customHeight="1">
      <c r="A19" s="295"/>
      <c r="B19" s="50" t="s">
        <v>463</v>
      </c>
      <c r="C19" s="261" t="s">
        <v>352</v>
      </c>
      <c r="D19" s="100">
        <v>3354.6451440000001</v>
      </c>
      <c r="E19" s="100">
        <v>5883.3530000000001</v>
      </c>
      <c r="F19" s="105">
        <v>0.31132961855809599</v>
      </c>
      <c r="G19" s="102">
        <v>563.05094399999996</v>
      </c>
      <c r="H19" s="106">
        <v>2.9794988610116736E-2</v>
      </c>
      <c r="I19" s="215">
        <v>110779</v>
      </c>
      <c r="J19" s="107">
        <v>5.8620966333734135</v>
      </c>
      <c r="K19" s="217">
        <v>4.0999999999999996</v>
      </c>
    </row>
    <row r="20" spans="1:11" ht="21.75" customHeight="1">
      <c r="A20" s="295"/>
      <c r="B20" s="50" t="s">
        <v>464</v>
      </c>
      <c r="C20" s="261" t="s">
        <v>349</v>
      </c>
      <c r="D20" s="100">
        <v>2937.9993558349997</v>
      </c>
      <c r="E20" s="100">
        <v>1771.9549999999999</v>
      </c>
      <c r="F20" s="105">
        <v>0.46218957180543152</v>
      </c>
      <c r="G20" s="102">
        <v>618.31873392</v>
      </c>
      <c r="H20" s="106">
        <v>0.11230732294167886</v>
      </c>
      <c r="I20" s="215">
        <v>65081</v>
      </c>
      <c r="J20" s="107">
        <v>11.820882149291425</v>
      </c>
      <c r="K20" s="217">
        <v>0</v>
      </c>
    </row>
    <row r="21" spans="1:11" ht="21.75" customHeight="1">
      <c r="A21" s="295"/>
      <c r="B21" s="50" t="s">
        <v>465</v>
      </c>
      <c r="C21" s="261" t="s">
        <v>357</v>
      </c>
      <c r="D21" s="109">
        <v>211.41092690000002</v>
      </c>
      <c r="E21" s="100">
        <v>572.83000000000004</v>
      </c>
      <c r="F21" s="105">
        <v>10.443773308331336</v>
      </c>
      <c r="G21" s="102">
        <v>29.192906400000002</v>
      </c>
      <c r="H21" s="106">
        <v>0.5322418460152839</v>
      </c>
      <c r="I21" s="215">
        <v>6355</v>
      </c>
      <c r="J21" s="107">
        <v>115.86365828333999</v>
      </c>
      <c r="K21" s="217">
        <v>1.2</v>
      </c>
    </row>
    <row r="22" spans="1:11" ht="21.75" customHeight="1">
      <c r="A22" s="295"/>
      <c r="B22" s="324" t="s">
        <v>466</v>
      </c>
      <c r="C22" s="261" t="s">
        <v>334</v>
      </c>
      <c r="D22" s="100">
        <v>6318.8607300000003</v>
      </c>
      <c r="E22" s="100">
        <v>7863.3</v>
      </c>
      <c r="F22" s="105">
        <v>0.24982490207780753</v>
      </c>
      <c r="G22" s="102">
        <v>446.61164820000005</v>
      </c>
      <c r="H22" s="106">
        <v>1.418929854874839E-2</v>
      </c>
      <c r="I22" s="215">
        <v>154649</v>
      </c>
      <c r="J22" s="107">
        <v>4.9133533352957226</v>
      </c>
      <c r="K22" s="217">
        <v>85</v>
      </c>
    </row>
    <row r="23" spans="1:11" ht="21.75" customHeight="1">
      <c r="A23" s="295"/>
      <c r="B23" s="326"/>
      <c r="C23" s="261" t="s">
        <v>338</v>
      </c>
      <c r="D23" s="100">
        <v>9945.7785770080955</v>
      </c>
      <c r="E23" s="100">
        <v>12018.7716</v>
      </c>
      <c r="F23" s="105">
        <v>0.26461707064194712</v>
      </c>
      <c r="G23" s="102">
        <v>812.36912281197635</v>
      </c>
      <c r="H23" s="106">
        <v>1.788591585836221E-2</v>
      </c>
      <c r="I23" s="215">
        <v>188274</v>
      </c>
      <c r="J23" s="107">
        <v>4.1452251541282275</v>
      </c>
      <c r="K23" s="217">
        <v>378.22097000000002</v>
      </c>
    </row>
    <row r="24" spans="1:11" ht="21.75" customHeight="1">
      <c r="A24" s="295"/>
      <c r="B24" s="326"/>
      <c r="C24" s="261" t="s">
        <v>341</v>
      </c>
      <c r="D24" s="100">
        <v>6146.1486519999999</v>
      </c>
      <c r="E24" s="100">
        <v>6410.54</v>
      </c>
      <c r="F24" s="105">
        <v>0.34217488211306846</v>
      </c>
      <c r="G24" s="102">
        <v>425.81145600000002</v>
      </c>
      <c r="H24" s="106">
        <v>2.2728504113412294E-2</v>
      </c>
      <c r="I24" s="215">
        <v>94814</v>
      </c>
      <c r="J24" s="107">
        <v>5.0608793132354633</v>
      </c>
      <c r="K24" s="217">
        <v>74.186999999999998</v>
      </c>
    </row>
    <row r="25" spans="1:11" ht="21.75" customHeight="1">
      <c r="A25" s="295"/>
      <c r="B25" s="326"/>
      <c r="C25" s="246" t="s">
        <v>467</v>
      </c>
      <c r="D25" s="100">
        <v>25577.322165100002</v>
      </c>
      <c r="E25" s="100">
        <v>18065.703000000001</v>
      </c>
      <c r="F25" s="105">
        <v>0.30100284279582357</v>
      </c>
      <c r="G25" s="102">
        <v>2488.0472777999998</v>
      </c>
      <c r="H25" s="106">
        <v>4.1454755656517218E-2</v>
      </c>
      <c r="I25" s="215">
        <v>392200</v>
      </c>
      <c r="J25" s="107">
        <v>6.534664880991456</v>
      </c>
      <c r="K25" s="217">
        <v>296.85000000000002</v>
      </c>
    </row>
    <row r="26" spans="1:11" ht="21.75" customHeight="1">
      <c r="A26" s="295"/>
      <c r="B26" s="326"/>
      <c r="C26" s="246" t="s">
        <v>468</v>
      </c>
      <c r="D26" s="100">
        <v>23078.810481799999</v>
      </c>
      <c r="E26" s="100">
        <v>22518.1</v>
      </c>
      <c r="F26" s="105">
        <v>0.28866482873440369</v>
      </c>
      <c r="G26" s="102">
        <v>2265.6036768000004</v>
      </c>
      <c r="H26" s="106">
        <v>2.9043307265866458E-2</v>
      </c>
      <c r="I26" s="215">
        <v>335623</v>
      </c>
      <c r="J26" s="107">
        <v>4.3024303033704792</v>
      </c>
      <c r="K26" s="217">
        <v>385.27499999999998</v>
      </c>
    </row>
    <row r="27" spans="1:11" ht="21.75" customHeight="1">
      <c r="A27" s="295"/>
      <c r="B27" s="325"/>
      <c r="C27" s="261" t="s">
        <v>469</v>
      </c>
      <c r="D27" s="100">
        <v>11482.42462261</v>
      </c>
      <c r="E27" s="100">
        <v>11061.48</v>
      </c>
      <c r="F27" s="105">
        <v>0.3934932886532751</v>
      </c>
      <c r="G27" s="102">
        <v>1135.54111728</v>
      </c>
      <c r="H27" s="106">
        <v>4.0394938890593445E-2</v>
      </c>
      <c r="I27" s="215">
        <v>265700</v>
      </c>
      <c r="J27" s="107">
        <v>9.451824420888995</v>
      </c>
      <c r="K27" s="217">
        <v>178.83</v>
      </c>
    </row>
    <row r="28" spans="1:11" ht="21.75" customHeight="1">
      <c r="A28" s="322" t="s">
        <v>470</v>
      </c>
      <c r="B28" s="50" t="s">
        <v>309</v>
      </c>
      <c r="C28" s="261" t="s">
        <v>318</v>
      </c>
      <c r="D28" s="100">
        <v>5886.8994730200002</v>
      </c>
      <c r="E28" s="100">
        <v>18490.900000000001</v>
      </c>
      <c r="F28" s="105">
        <v>0.45553578175930565</v>
      </c>
      <c r="G28" s="102">
        <v>2077.3769981400001</v>
      </c>
      <c r="H28" s="106">
        <v>5.1177582208356789E-2</v>
      </c>
      <c r="I28" s="215">
        <v>332601</v>
      </c>
      <c r="J28" s="107">
        <v>8.1938497611758656</v>
      </c>
      <c r="K28" s="217">
        <v>393</v>
      </c>
    </row>
    <row r="29" spans="1:11" ht="21.75" customHeight="1">
      <c r="A29" s="322"/>
      <c r="B29" s="324" t="s">
        <v>315</v>
      </c>
      <c r="C29" s="261" t="s">
        <v>325</v>
      </c>
      <c r="D29" s="100">
        <v>8524.0785102999998</v>
      </c>
      <c r="E29" s="100">
        <v>12310.88</v>
      </c>
      <c r="F29" s="105">
        <v>0.16114583752749423</v>
      </c>
      <c r="G29" s="102">
        <v>1101.3541668</v>
      </c>
      <c r="H29" s="106">
        <v>1.4416405620344085E-2</v>
      </c>
      <c r="I29" s="215">
        <v>272611</v>
      </c>
      <c r="J29" s="107">
        <v>3.5683986777718357</v>
      </c>
      <c r="K29" s="217">
        <v>56</v>
      </c>
    </row>
    <row r="30" spans="1:11" ht="21.75" customHeight="1">
      <c r="A30" s="322"/>
      <c r="B30" s="325"/>
      <c r="C30" s="261" t="s">
        <v>324</v>
      </c>
      <c r="D30" s="100">
        <v>5461.9054380000007</v>
      </c>
      <c r="E30" s="100">
        <v>7659.7120000000004</v>
      </c>
      <c r="F30" s="105">
        <v>0.25928002149708523</v>
      </c>
      <c r="G30" s="102">
        <v>744.32406600000013</v>
      </c>
      <c r="H30" s="106">
        <v>2.5195250139075455E-2</v>
      </c>
      <c r="I30" s="215">
        <v>95203.1</v>
      </c>
      <c r="J30" s="107">
        <v>3.2226096509358522</v>
      </c>
      <c r="K30" s="217">
        <v>57.9</v>
      </c>
    </row>
    <row r="31" spans="1:11" ht="21.75" customHeight="1">
      <c r="A31" s="322"/>
      <c r="B31" s="238" t="s">
        <v>471</v>
      </c>
      <c r="C31" s="261" t="s">
        <v>472</v>
      </c>
      <c r="D31" s="100">
        <v>2407.0532916950006</v>
      </c>
      <c r="E31" s="100">
        <v>4221.7340000000004</v>
      </c>
      <c r="F31" s="105">
        <v>0.25244215152669791</v>
      </c>
      <c r="G31" s="102">
        <v>627.00910271999999</v>
      </c>
      <c r="H31" s="106">
        <v>3.7492539065100056E-2</v>
      </c>
      <c r="I31" s="215">
        <v>147789.4</v>
      </c>
      <c r="J31" s="107">
        <v>8.8371920421418686</v>
      </c>
      <c r="K31" s="217">
        <v>54.3</v>
      </c>
    </row>
    <row r="32" spans="1:11" ht="21.75" customHeight="1">
      <c r="A32" s="50" t="s">
        <v>473</v>
      </c>
      <c r="B32" s="238" t="s">
        <v>474</v>
      </c>
      <c r="C32" s="261" t="s">
        <v>475</v>
      </c>
      <c r="D32" s="100">
        <v>2225.23171</v>
      </c>
      <c r="E32" s="100">
        <v>1508.89</v>
      </c>
      <c r="F32" s="105">
        <v>9.231567559557001E-2</v>
      </c>
      <c r="G32" s="102">
        <v>813.23096399999997</v>
      </c>
      <c r="H32" s="106">
        <v>4.975443263385447E-2</v>
      </c>
      <c r="I32" s="215">
        <v>58599</v>
      </c>
      <c r="J32" s="107">
        <v>3.5851561573241297</v>
      </c>
      <c r="K32" s="218">
        <v>369</v>
      </c>
    </row>
    <row r="33" spans="1:11" ht="21.75" customHeight="1">
      <c r="A33" s="322" t="s">
        <v>782</v>
      </c>
      <c r="B33" s="322"/>
      <c r="C33" s="322"/>
      <c r="D33" s="100">
        <v>248418.57784337571</v>
      </c>
      <c r="E33" s="100">
        <v>298799.37487166113</v>
      </c>
      <c r="F33" s="101" t="s">
        <v>790</v>
      </c>
      <c r="G33" s="102">
        <v>33322.515439685529</v>
      </c>
      <c r="H33" s="101" t="s">
        <v>790</v>
      </c>
      <c r="I33" s="215">
        <v>6169736.6026366325</v>
      </c>
      <c r="J33" s="101" t="s">
        <v>790</v>
      </c>
      <c r="K33" s="217">
        <v>5887.5736449999995</v>
      </c>
    </row>
    <row r="34" spans="1:11" ht="9" customHeight="1"/>
    <row r="35" spans="1:11" ht="105.45" customHeight="1">
      <c r="A35" s="276" t="s">
        <v>755</v>
      </c>
      <c r="B35" s="321"/>
      <c r="C35" s="321"/>
      <c r="D35" s="321"/>
      <c r="E35" s="321"/>
      <c r="F35" s="321"/>
      <c r="G35" s="321"/>
      <c r="H35" s="321"/>
      <c r="I35" s="321"/>
      <c r="J35" s="321"/>
      <c r="K35" s="321"/>
    </row>
    <row r="37" spans="1:11" ht="18.75" customHeight="1">
      <c r="E37" s="99"/>
    </row>
    <row r="38" spans="1:11" ht="18.75" customHeight="1"/>
  </sheetData>
  <mergeCells count="9">
    <mergeCell ref="A35:K35"/>
    <mergeCell ref="A33:C33"/>
    <mergeCell ref="A5:B5"/>
    <mergeCell ref="A8:A27"/>
    <mergeCell ref="B10:B11"/>
    <mergeCell ref="B15:B16"/>
    <mergeCell ref="B22:B27"/>
    <mergeCell ref="A28:A31"/>
    <mergeCell ref="B29:B30"/>
  </mergeCells>
  <phoneticPr fontId="1"/>
  <hyperlinks>
    <hyperlink ref="K1" location="Contents!A1" display="Contents"/>
  </hyperlink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4"/>
  <sheetViews>
    <sheetView topLeftCell="A43" workbookViewId="0">
      <selection activeCell="A43" sqref="A43"/>
    </sheetView>
  </sheetViews>
  <sheetFormatPr defaultColWidth="9" defaultRowHeight="15"/>
  <cols>
    <col min="1" max="1" width="15.09765625" style="47" customWidth="1"/>
    <col min="2" max="3" width="24.5" style="47" customWidth="1"/>
    <col min="4" max="4" width="17.3984375" style="47" customWidth="1"/>
    <col min="5" max="8" width="11.3984375" style="47" customWidth="1"/>
    <col min="9" max="16384" width="9" style="47"/>
  </cols>
  <sheetData>
    <row r="1" spans="1:8" ht="18">
      <c r="H1" s="196" t="s">
        <v>88</v>
      </c>
    </row>
    <row r="2" spans="1:8" ht="18.600000000000001">
      <c r="A2" s="49" t="s">
        <v>37</v>
      </c>
    </row>
    <row r="3" spans="1:8" ht="15.75" customHeight="1">
      <c r="A3" s="49"/>
    </row>
    <row r="4" spans="1:8">
      <c r="A4" s="110" t="s">
        <v>57</v>
      </c>
    </row>
    <row r="5" spans="1:8">
      <c r="A5" s="3" t="s">
        <v>422</v>
      </c>
    </row>
    <row r="6" spans="1:8" ht="49.95" customHeight="1">
      <c r="A6" s="328" t="s">
        <v>756</v>
      </c>
      <c r="B6" s="328"/>
      <c r="C6" s="328"/>
      <c r="D6" s="328"/>
      <c r="E6" s="328"/>
      <c r="F6" s="328"/>
      <c r="G6" s="328"/>
      <c r="H6" s="328"/>
    </row>
    <row r="7" spans="1:8" ht="15.75" customHeight="1">
      <c r="A7" s="52"/>
      <c r="B7" s="52"/>
      <c r="C7" s="52"/>
      <c r="D7" s="52"/>
      <c r="E7" s="52"/>
      <c r="F7" s="52"/>
      <c r="G7" s="52"/>
      <c r="H7" s="52"/>
    </row>
    <row r="8" spans="1:8" ht="15.75" customHeight="1">
      <c r="A8" s="111" t="s">
        <v>96</v>
      </c>
      <c r="B8" s="52"/>
      <c r="C8" s="52"/>
      <c r="D8" s="52"/>
      <c r="E8" s="52"/>
      <c r="F8" s="52"/>
      <c r="G8" s="52"/>
      <c r="H8" s="52"/>
    </row>
    <row r="9" spans="1:8" ht="42" customHeight="1">
      <c r="A9" s="329" t="s">
        <v>476</v>
      </c>
      <c r="B9" s="329"/>
      <c r="C9" s="329"/>
      <c r="D9" s="329"/>
      <c r="E9" s="329"/>
      <c r="F9" s="329"/>
      <c r="G9" s="329"/>
      <c r="H9" s="329"/>
    </row>
    <row r="10" spans="1:8">
      <c r="A10" s="48"/>
    </row>
    <row r="11" spans="1:8" ht="46.2">
      <c r="A11" s="239" t="s">
        <v>477</v>
      </c>
      <c r="B11" s="54" t="s">
        <v>757</v>
      </c>
      <c r="C11" s="54" t="s">
        <v>478</v>
      </c>
      <c r="D11" s="54" t="s">
        <v>479</v>
      </c>
      <c r="E11" s="54" t="s">
        <v>15</v>
      </c>
      <c r="F11" s="54" t="s">
        <v>16</v>
      </c>
      <c r="G11" s="54" t="s">
        <v>17</v>
      </c>
      <c r="H11" s="54" t="s">
        <v>2</v>
      </c>
    </row>
    <row r="12" spans="1:8">
      <c r="A12" s="113">
        <v>180</v>
      </c>
      <c r="B12" s="114">
        <v>1458</v>
      </c>
      <c r="C12" s="114">
        <v>7571</v>
      </c>
      <c r="D12" s="113">
        <v>311</v>
      </c>
      <c r="E12" s="114">
        <v>6274</v>
      </c>
      <c r="F12" s="115">
        <v>0</v>
      </c>
      <c r="G12" s="113">
        <v>7.0339999999999998</v>
      </c>
      <c r="H12" s="115">
        <v>2.8929999999999998</v>
      </c>
    </row>
    <row r="15" spans="1:8">
      <c r="A15" s="112" t="s">
        <v>374</v>
      </c>
    </row>
    <row r="16" spans="1:8" ht="49.95" customHeight="1">
      <c r="A16" s="328" t="s">
        <v>764</v>
      </c>
      <c r="B16" s="328"/>
      <c r="C16" s="328"/>
      <c r="D16" s="328"/>
      <c r="E16" s="328"/>
      <c r="F16" s="328"/>
      <c r="G16" s="328"/>
      <c r="H16" s="328"/>
    </row>
    <row r="18" spans="1:8">
      <c r="A18" s="111" t="s">
        <v>96</v>
      </c>
      <c r="B18" s="52"/>
      <c r="C18" s="52"/>
      <c r="D18" s="52"/>
      <c r="E18" s="52"/>
      <c r="F18" s="52"/>
      <c r="G18" s="52"/>
      <c r="H18" s="52"/>
    </row>
    <row r="19" spans="1:8" ht="33.450000000000003" customHeight="1">
      <c r="A19" s="330" t="s">
        <v>480</v>
      </c>
      <c r="B19" s="330"/>
      <c r="C19" s="330"/>
      <c r="D19" s="330"/>
      <c r="E19" s="330"/>
      <c r="F19" s="330"/>
      <c r="G19" s="330"/>
      <c r="H19" s="330"/>
    </row>
    <row r="21" spans="1:8" ht="46.2">
      <c r="A21" s="239" t="s">
        <v>477</v>
      </c>
      <c r="B21" s="239" t="s">
        <v>757</v>
      </c>
      <c r="C21" s="239" t="s">
        <v>478</v>
      </c>
      <c r="D21" s="239" t="s">
        <v>479</v>
      </c>
      <c r="E21" s="239" t="s">
        <v>15</v>
      </c>
      <c r="F21" s="239" t="s">
        <v>16</v>
      </c>
      <c r="G21" s="239" t="s">
        <v>17</v>
      </c>
      <c r="H21" s="239" t="s">
        <v>2</v>
      </c>
    </row>
    <row r="22" spans="1:8" s="21" customFormat="1">
      <c r="A22" s="113">
        <v>152</v>
      </c>
      <c r="B22" s="114">
        <v>866</v>
      </c>
      <c r="C22" s="114">
        <v>4277</v>
      </c>
      <c r="D22" s="113">
        <v>180</v>
      </c>
      <c r="E22" s="114">
        <v>3570</v>
      </c>
      <c r="F22" s="115">
        <v>0</v>
      </c>
      <c r="G22" s="115">
        <v>0.21299999999999999</v>
      </c>
      <c r="H22" s="113">
        <v>1.5449999999999999</v>
      </c>
    </row>
    <row r="25" spans="1:8">
      <c r="A25" s="112" t="s">
        <v>481</v>
      </c>
    </row>
    <row r="26" spans="1:8" ht="59.25" customHeight="1">
      <c r="A26" s="328" t="s">
        <v>761</v>
      </c>
      <c r="B26" s="328"/>
      <c r="C26" s="328"/>
      <c r="D26" s="328"/>
      <c r="E26" s="328"/>
      <c r="F26" s="328"/>
      <c r="G26" s="328"/>
      <c r="H26" s="328"/>
    </row>
    <row r="28" spans="1:8">
      <c r="A28" s="111" t="s">
        <v>96</v>
      </c>
      <c r="B28" s="52"/>
      <c r="C28" s="52"/>
      <c r="D28" s="52"/>
      <c r="E28" s="52"/>
      <c r="F28" s="52"/>
      <c r="G28" s="52"/>
      <c r="H28" s="52"/>
    </row>
    <row r="29" spans="1:8" ht="60.45" customHeight="1">
      <c r="A29" s="327" t="s">
        <v>758</v>
      </c>
      <c r="B29" s="327"/>
      <c r="C29" s="327"/>
      <c r="D29" s="327"/>
      <c r="E29" s="327"/>
      <c r="F29" s="327"/>
      <c r="G29" s="327"/>
      <c r="H29" s="327"/>
    </row>
    <row r="31" spans="1:8" ht="46.2">
      <c r="A31" s="239" t="s">
        <v>477</v>
      </c>
      <c r="B31" s="239" t="s">
        <v>757</v>
      </c>
      <c r="C31" s="239" t="s">
        <v>478</v>
      </c>
      <c r="D31" s="239" t="s">
        <v>479</v>
      </c>
      <c r="E31" s="239" t="s">
        <v>15</v>
      </c>
      <c r="F31" s="239" t="s">
        <v>16</v>
      </c>
      <c r="G31" s="239" t="s">
        <v>17</v>
      </c>
      <c r="H31" s="239" t="s">
        <v>2</v>
      </c>
    </row>
    <row r="32" spans="1:8" s="21" customFormat="1">
      <c r="A32" s="113">
        <v>464</v>
      </c>
      <c r="B32" s="114">
        <v>2362</v>
      </c>
      <c r="C32" s="114">
        <v>15935.999</v>
      </c>
      <c r="D32" s="113">
        <v>766</v>
      </c>
      <c r="E32" s="114">
        <v>11627</v>
      </c>
      <c r="F32" s="115">
        <v>0</v>
      </c>
      <c r="G32" s="113">
        <v>0.318</v>
      </c>
      <c r="H32" s="115">
        <v>1.2090000000000001</v>
      </c>
    </row>
    <row r="35" spans="1:8">
      <c r="A35" s="3" t="s">
        <v>424</v>
      </c>
    </row>
    <row r="36" spans="1:8" ht="49.95" customHeight="1">
      <c r="A36" s="328" t="s">
        <v>760</v>
      </c>
      <c r="B36" s="328"/>
      <c r="C36" s="328"/>
      <c r="D36" s="328"/>
      <c r="E36" s="328"/>
      <c r="F36" s="328"/>
      <c r="G36" s="328"/>
      <c r="H36" s="328"/>
    </row>
    <row r="37" spans="1:8">
      <c r="A37" s="52"/>
      <c r="B37" s="52"/>
      <c r="C37" s="52"/>
      <c r="D37" s="52"/>
      <c r="E37" s="52"/>
      <c r="F37" s="52"/>
      <c r="G37" s="52"/>
      <c r="H37" s="52"/>
    </row>
    <row r="38" spans="1:8">
      <c r="A38" s="111" t="s">
        <v>96</v>
      </c>
      <c r="B38" s="52"/>
      <c r="C38" s="52"/>
      <c r="D38" s="52"/>
      <c r="E38" s="52"/>
      <c r="F38" s="52"/>
      <c r="G38" s="52"/>
      <c r="H38" s="52"/>
    </row>
    <row r="39" spans="1:8" ht="72" customHeight="1">
      <c r="A39" s="327" t="s">
        <v>759</v>
      </c>
      <c r="B39" s="327"/>
      <c r="C39" s="327"/>
      <c r="D39" s="327"/>
      <c r="E39" s="327"/>
      <c r="F39" s="327"/>
      <c r="G39" s="327"/>
      <c r="H39" s="327"/>
    </row>
    <row r="40" spans="1:8">
      <c r="A40" s="48"/>
    </row>
    <row r="41" spans="1:8" ht="46.2">
      <c r="A41" s="239" t="s">
        <v>477</v>
      </c>
      <c r="B41" s="239" t="s">
        <v>757</v>
      </c>
      <c r="C41" s="239" t="s">
        <v>478</v>
      </c>
      <c r="D41" s="239" t="s">
        <v>479</v>
      </c>
      <c r="E41" s="239" t="s">
        <v>15</v>
      </c>
      <c r="F41" s="239" t="s">
        <v>16</v>
      </c>
      <c r="G41" s="239" t="s">
        <v>17</v>
      </c>
      <c r="H41" s="239" t="s">
        <v>2</v>
      </c>
    </row>
    <row r="42" spans="1:8">
      <c r="A42" s="113">
        <v>264</v>
      </c>
      <c r="B42" s="114">
        <v>2755</v>
      </c>
      <c r="C42" s="114">
        <v>9236</v>
      </c>
      <c r="D42" s="113">
        <v>253</v>
      </c>
      <c r="E42" s="114">
        <v>8558</v>
      </c>
      <c r="F42" s="115">
        <v>0</v>
      </c>
      <c r="G42" s="115">
        <v>1.7330000000000001</v>
      </c>
      <c r="H42" s="113">
        <v>5.4710000000000001</v>
      </c>
    </row>
    <row r="45" spans="1:8">
      <c r="A45" s="3" t="s">
        <v>428</v>
      </c>
    </row>
    <row r="46" spans="1:8" ht="49.95" customHeight="1">
      <c r="A46" s="328" t="s">
        <v>763</v>
      </c>
      <c r="B46" s="328"/>
      <c r="C46" s="328"/>
      <c r="D46" s="328"/>
      <c r="E46" s="328"/>
      <c r="F46" s="328"/>
      <c r="G46" s="328"/>
      <c r="H46" s="328"/>
    </row>
    <row r="47" spans="1:8">
      <c r="A47" s="52"/>
      <c r="B47" s="52"/>
      <c r="C47" s="52"/>
      <c r="D47" s="52"/>
      <c r="E47" s="52"/>
      <c r="F47" s="52"/>
      <c r="G47" s="52"/>
      <c r="H47" s="52"/>
    </row>
    <row r="48" spans="1:8">
      <c r="A48" s="111" t="s">
        <v>96</v>
      </c>
      <c r="B48" s="52"/>
      <c r="C48" s="52"/>
      <c r="D48" s="52"/>
      <c r="E48" s="52"/>
      <c r="F48" s="52"/>
      <c r="G48" s="52"/>
      <c r="H48" s="52"/>
    </row>
    <row r="49" spans="1:8" ht="37.5" customHeight="1">
      <c r="A49" s="327" t="s">
        <v>482</v>
      </c>
      <c r="B49" s="327"/>
      <c r="C49" s="327"/>
      <c r="D49" s="327"/>
      <c r="E49" s="327"/>
      <c r="F49" s="327"/>
      <c r="G49" s="327"/>
      <c r="H49" s="327"/>
    </row>
    <row r="50" spans="1:8">
      <c r="A50" s="48"/>
    </row>
    <row r="51" spans="1:8" ht="46.2">
      <c r="A51" s="239" t="s">
        <v>477</v>
      </c>
      <c r="B51" s="239" t="s">
        <v>757</v>
      </c>
      <c r="C51" s="239" t="s">
        <v>478</v>
      </c>
      <c r="D51" s="239" t="s">
        <v>479</v>
      </c>
      <c r="E51" s="54" t="s">
        <v>15</v>
      </c>
      <c r="F51" s="54" t="s">
        <v>16</v>
      </c>
      <c r="G51" s="54" t="s">
        <v>17</v>
      </c>
      <c r="H51" s="54" t="s">
        <v>2</v>
      </c>
    </row>
    <row r="52" spans="1:8">
      <c r="A52" s="113">
        <v>176</v>
      </c>
      <c r="B52" s="114">
        <v>1134</v>
      </c>
      <c r="C52" s="114">
        <v>5564</v>
      </c>
      <c r="D52" s="113">
        <v>194</v>
      </c>
      <c r="E52" s="114">
        <v>5266</v>
      </c>
      <c r="F52" s="115">
        <v>0</v>
      </c>
      <c r="G52" s="115">
        <v>50.478000000000002</v>
      </c>
      <c r="H52" s="113">
        <v>1.3979999999999999</v>
      </c>
    </row>
    <row r="55" spans="1:8">
      <c r="A55" s="3" t="s">
        <v>439</v>
      </c>
    </row>
    <row r="56" spans="1:8" ht="49.95" customHeight="1">
      <c r="A56" s="328" t="s">
        <v>762</v>
      </c>
      <c r="B56" s="328"/>
      <c r="C56" s="328"/>
      <c r="D56" s="328"/>
      <c r="E56" s="328"/>
      <c r="F56" s="328"/>
      <c r="G56" s="328"/>
      <c r="H56" s="328"/>
    </row>
    <row r="57" spans="1:8">
      <c r="A57" s="52"/>
      <c r="B57" s="52"/>
      <c r="C57" s="52"/>
      <c r="D57" s="52"/>
      <c r="E57" s="52"/>
      <c r="F57" s="52"/>
      <c r="G57" s="52"/>
      <c r="H57" s="52"/>
    </row>
    <row r="58" spans="1:8">
      <c r="A58" s="111" t="s">
        <v>96</v>
      </c>
      <c r="B58" s="52"/>
      <c r="C58" s="52"/>
      <c r="D58" s="52"/>
      <c r="E58" s="52"/>
      <c r="F58" s="52"/>
      <c r="G58" s="52"/>
      <c r="H58" s="52"/>
    </row>
    <row r="59" spans="1:8" ht="46.5" customHeight="1">
      <c r="A59" s="327" t="s">
        <v>483</v>
      </c>
      <c r="B59" s="327"/>
      <c r="C59" s="327"/>
      <c r="D59" s="327"/>
      <c r="E59" s="327"/>
      <c r="F59" s="327"/>
      <c r="G59" s="327"/>
      <c r="H59" s="327"/>
    </row>
    <row r="60" spans="1:8">
      <c r="A60" s="48"/>
    </row>
    <row r="61" spans="1:8" ht="46.2">
      <c r="A61" s="239" t="s">
        <v>477</v>
      </c>
      <c r="B61" s="239" t="s">
        <v>757</v>
      </c>
      <c r="C61" s="239" t="s">
        <v>478</v>
      </c>
      <c r="D61" s="239" t="s">
        <v>479</v>
      </c>
      <c r="E61" s="54" t="s">
        <v>15</v>
      </c>
      <c r="F61" s="54" t="s">
        <v>16</v>
      </c>
      <c r="G61" s="54" t="s">
        <v>17</v>
      </c>
      <c r="H61" s="54" t="s">
        <v>2</v>
      </c>
    </row>
    <row r="62" spans="1:8" s="21" customFormat="1">
      <c r="A62" s="113">
        <v>17</v>
      </c>
      <c r="B62" s="114">
        <v>40</v>
      </c>
      <c r="C62" s="114">
        <v>561.70000000000005</v>
      </c>
      <c r="D62" s="113">
        <v>28</v>
      </c>
      <c r="E62" s="113">
        <v>327</v>
      </c>
      <c r="F62" s="115">
        <v>0</v>
      </c>
      <c r="G62" s="115">
        <v>1.0529999999999999</v>
      </c>
      <c r="H62" s="115">
        <v>4.8000000000000001E-2</v>
      </c>
    </row>
    <row r="65" spans="1:8" ht="25.5" customHeight="1">
      <c r="A65" s="331" t="s">
        <v>765</v>
      </c>
      <c r="B65" s="331"/>
    </row>
    <row r="66" spans="1:8" ht="49.95" customHeight="1">
      <c r="A66" s="328" t="s">
        <v>484</v>
      </c>
      <c r="B66" s="328"/>
      <c r="C66" s="328"/>
      <c r="D66" s="328"/>
      <c r="E66" s="328"/>
      <c r="F66" s="328"/>
      <c r="G66" s="328"/>
      <c r="H66" s="328"/>
    </row>
    <row r="67" spans="1:8">
      <c r="A67" s="52"/>
      <c r="B67" s="52"/>
      <c r="C67" s="52"/>
      <c r="D67" s="52"/>
      <c r="E67" s="52"/>
      <c r="F67" s="52"/>
      <c r="G67" s="52"/>
      <c r="H67" s="52"/>
    </row>
    <row r="68" spans="1:8">
      <c r="A68" s="111" t="s">
        <v>96</v>
      </c>
      <c r="B68" s="52"/>
      <c r="C68" s="52"/>
      <c r="D68" s="52"/>
      <c r="E68" s="52"/>
      <c r="F68" s="52"/>
      <c r="G68" s="52"/>
      <c r="H68" s="52"/>
    </row>
    <row r="69" spans="1:8" ht="74.55" customHeight="1">
      <c r="A69" s="276" t="s">
        <v>485</v>
      </c>
      <c r="B69" s="276"/>
      <c r="C69" s="276"/>
      <c r="D69" s="276"/>
      <c r="E69" s="276"/>
      <c r="F69" s="276"/>
      <c r="G69" s="276"/>
      <c r="H69" s="276"/>
    </row>
    <row r="70" spans="1:8">
      <c r="A70" s="48"/>
    </row>
    <row r="71" spans="1:8" ht="46.2">
      <c r="A71" s="239" t="s">
        <v>477</v>
      </c>
      <c r="B71" s="239" t="s">
        <v>757</v>
      </c>
      <c r="C71" s="239" t="s">
        <v>478</v>
      </c>
      <c r="D71" s="239" t="s">
        <v>479</v>
      </c>
      <c r="E71" s="54" t="s">
        <v>15</v>
      </c>
      <c r="F71" s="54" t="s">
        <v>16</v>
      </c>
      <c r="G71" s="54" t="s">
        <v>17</v>
      </c>
      <c r="H71" s="54" t="s">
        <v>2</v>
      </c>
    </row>
    <row r="72" spans="1:8">
      <c r="A72" s="116">
        <v>57</v>
      </c>
      <c r="B72" s="117">
        <v>812</v>
      </c>
      <c r="C72" s="117">
        <v>16626</v>
      </c>
      <c r="D72" s="116">
        <v>88</v>
      </c>
      <c r="E72" s="117">
        <v>9001</v>
      </c>
      <c r="F72" s="118">
        <v>0</v>
      </c>
      <c r="G72" s="118">
        <v>0.755</v>
      </c>
      <c r="H72" s="116">
        <v>0.25900000000000001</v>
      </c>
    </row>
    <row r="74" spans="1:8" ht="32.25" customHeight="1">
      <c r="A74" s="328" t="s">
        <v>766</v>
      </c>
      <c r="B74" s="328"/>
      <c r="C74" s="328"/>
      <c r="D74" s="328"/>
      <c r="E74" s="328"/>
      <c r="F74" s="328"/>
      <c r="G74" s="328"/>
      <c r="H74" s="328"/>
    </row>
  </sheetData>
  <mergeCells count="16">
    <mergeCell ref="A66:H66"/>
    <mergeCell ref="A69:H69"/>
    <mergeCell ref="A74:H74"/>
    <mergeCell ref="A36:H36"/>
    <mergeCell ref="A39:H39"/>
    <mergeCell ref="A46:H46"/>
    <mergeCell ref="A49:H49"/>
    <mergeCell ref="A56:H56"/>
    <mergeCell ref="A59:H59"/>
    <mergeCell ref="A65:B65"/>
    <mergeCell ref="A29:H29"/>
    <mergeCell ref="A6:H6"/>
    <mergeCell ref="A9:H9"/>
    <mergeCell ref="A16:H16"/>
    <mergeCell ref="A19:H19"/>
    <mergeCell ref="A26:H26"/>
  </mergeCells>
  <phoneticPr fontId="1"/>
  <hyperlinks>
    <hyperlink ref="H1" location="Contents!A1" display="Contents"/>
  </hyperlink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workbookViewId="0">
      <selection activeCell="B12" sqref="B12"/>
    </sheetView>
  </sheetViews>
  <sheetFormatPr defaultColWidth="9" defaultRowHeight="15"/>
  <cols>
    <col min="1" max="1" width="36.3984375" style="47" customWidth="1"/>
    <col min="2" max="2" width="12.5" style="47" customWidth="1"/>
    <col min="3" max="3" width="12.69921875" style="47" customWidth="1"/>
    <col min="4" max="16384" width="9" style="47"/>
  </cols>
  <sheetData>
    <row r="1" spans="1:3" ht="18">
      <c r="B1" s="59"/>
      <c r="C1" s="196" t="s">
        <v>88</v>
      </c>
    </row>
    <row r="2" spans="1:3" ht="18.600000000000001">
      <c r="A2" s="49" t="s">
        <v>487</v>
      </c>
    </row>
    <row r="3" spans="1:3" ht="15.75" customHeight="1">
      <c r="A3" s="49"/>
    </row>
    <row r="4" spans="1:3" ht="15.75" customHeight="1">
      <c r="A4" s="332" t="s">
        <v>488</v>
      </c>
      <c r="B4" s="332"/>
      <c r="C4" s="332"/>
    </row>
    <row r="5" spans="1:3">
      <c r="A5" s="53" t="s">
        <v>406</v>
      </c>
      <c r="B5" s="54">
        <v>2020</v>
      </c>
      <c r="C5" s="54">
        <v>2021</v>
      </c>
    </row>
    <row r="6" spans="1:3">
      <c r="A6" s="55" t="s">
        <v>710</v>
      </c>
      <c r="B6" s="23">
        <v>31.4</v>
      </c>
      <c r="C6" s="30">
        <v>27.2</v>
      </c>
    </row>
    <row r="7" spans="1:3">
      <c r="A7" s="55" t="s">
        <v>767</v>
      </c>
      <c r="B7" s="23">
        <v>17.5</v>
      </c>
      <c r="C7" s="30">
        <v>14</v>
      </c>
    </row>
    <row r="8" spans="1:3">
      <c r="A8" s="48"/>
    </row>
    <row r="12" spans="1:3">
      <c r="C12" s="120"/>
    </row>
  </sheetData>
  <mergeCells count="1">
    <mergeCell ref="A4:C4"/>
  </mergeCells>
  <phoneticPr fontId="1"/>
  <hyperlinks>
    <hyperlink ref="C1" location="Contents!A1" display="Contents"/>
  </hyperlink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
  <sheetViews>
    <sheetView workbookViewId="0">
      <selection activeCell="F1" sqref="F1"/>
    </sheetView>
  </sheetViews>
  <sheetFormatPr defaultColWidth="9" defaultRowHeight="15"/>
  <cols>
    <col min="1" max="1" width="21.09765625" style="47" customWidth="1"/>
    <col min="2" max="2" width="12.09765625" style="47" customWidth="1"/>
    <col min="3" max="3" width="12" style="47" customWidth="1"/>
    <col min="4" max="6" width="12.09765625" style="47" customWidth="1"/>
    <col min="7" max="16384" width="9" style="47"/>
  </cols>
  <sheetData>
    <row r="1" spans="1:6" ht="18">
      <c r="E1" s="59"/>
      <c r="F1" s="196" t="s">
        <v>88</v>
      </c>
    </row>
    <row r="2" spans="1:6" ht="18.600000000000001">
      <c r="A2" s="49" t="s">
        <v>487</v>
      </c>
    </row>
    <row r="3" spans="1:6" ht="18.600000000000001">
      <c r="A3" s="49"/>
    </row>
    <row r="4" spans="1:6">
      <c r="A4" s="286" t="s">
        <v>489</v>
      </c>
      <c r="B4" s="286"/>
      <c r="C4" s="286"/>
      <c r="D4" s="286"/>
      <c r="E4" s="286"/>
    </row>
    <row r="5" spans="1:6">
      <c r="A5" s="54" t="s">
        <v>215</v>
      </c>
      <c r="B5" s="54">
        <v>2017</v>
      </c>
      <c r="C5" s="121">
        <v>2018</v>
      </c>
      <c r="D5" s="54">
        <v>2019</v>
      </c>
      <c r="E5" s="54">
        <v>2020</v>
      </c>
      <c r="F5" s="54">
        <v>2021</v>
      </c>
    </row>
    <row r="6" spans="1:6" ht="30">
      <c r="A6" s="55" t="s">
        <v>490</v>
      </c>
      <c r="B6" s="122">
        <v>332</v>
      </c>
      <c r="C6" s="122">
        <v>467</v>
      </c>
      <c r="D6" s="122">
        <v>620</v>
      </c>
      <c r="E6" s="122">
        <v>450</v>
      </c>
      <c r="F6" s="123">
        <v>188</v>
      </c>
    </row>
    <row r="7" spans="1:6">
      <c r="A7" s="285"/>
      <c r="B7" s="285"/>
      <c r="C7" s="285"/>
      <c r="D7" s="285"/>
      <c r="E7" s="285"/>
    </row>
  </sheetData>
  <mergeCells count="2">
    <mergeCell ref="A4:E4"/>
    <mergeCell ref="A7:E7"/>
  </mergeCells>
  <phoneticPr fontId="1"/>
  <hyperlinks>
    <hyperlink ref="F1" location="Contents!A1" display="Contents"/>
  </hyperlink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2"/>
  <sheetViews>
    <sheetView topLeftCell="A14" zoomScale="90" zoomScaleNormal="90" workbookViewId="0">
      <selection activeCell="F10" sqref="F10"/>
    </sheetView>
  </sheetViews>
  <sheetFormatPr defaultColWidth="9" defaultRowHeight="15"/>
  <cols>
    <col min="1" max="1" width="35.296875" style="47" customWidth="1"/>
    <col min="2" max="2" width="11.09765625" style="47" customWidth="1"/>
    <col min="3" max="3" width="50.5" style="124" customWidth="1"/>
    <col min="4" max="8" width="15.5" style="47" customWidth="1"/>
    <col min="9" max="16384" width="9" style="47"/>
  </cols>
  <sheetData>
    <row r="1" spans="1:8" ht="18">
      <c r="E1" s="59"/>
      <c r="F1" s="59"/>
      <c r="H1" s="196" t="s">
        <v>88</v>
      </c>
    </row>
    <row r="2" spans="1:8" ht="18.600000000000001">
      <c r="A2" s="49" t="s">
        <v>487</v>
      </c>
    </row>
    <row r="3" spans="1:8" ht="18.600000000000001">
      <c r="A3" s="49"/>
    </row>
    <row r="4" spans="1:8">
      <c r="A4" s="333" t="s">
        <v>491</v>
      </c>
      <c r="B4" s="333"/>
      <c r="C4" s="333"/>
      <c r="D4" s="333"/>
      <c r="E4" s="333"/>
    </row>
    <row r="5" spans="1:8">
      <c r="A5" s="165"/>
      <c r="B5" s="165"/>
      <c r="C5" s="165"/>
      <c r="D5" s="165"/>
      <c r="E5" s="165"/>
    </row>
    <row r="6" spans="1:8">
      <c r="A6" s="166" t="s">
        <v>492</v>
      </c>
      <c r="B6" s="165"/>
      <c r="C6" s="165"/>
      <c r="D6" s="165"/>
      <c r="E6" s="165"/>
    </row>
    <row r="7" spans="1:8">
      <c r="A7" s="165"/>
      <c r="B7" s="165"/>
      <c r="C7" s="165"/>
      <c r="D7" s="165"/>
      <c r="E7" s="165"/>
    </row>
    <row r="8" spans="1:8">
      <c r="A8" s="319" t="s">
        <v>493</v>
      </c>
      <c r="B8" s="319" t="s">
        <v>494</v>
      </c>
      <c r="C8" s="335" t="s">
        <v>495</v>
      </c>
      <c r="D8" s="319" t="s">
        <v>497</v>
      </c>
      <c r="E8" s="335" t="s">
        <v>496</v>
      </c>
      <c r="F8" s="335"/>
      <c r="G8" s="335"/>
      <c r="H8" s="335"/>
    </row>
    <row r="9" spans="1:8">
      <c r="A9" s="319"/>
      <c r="B9" s="319"/>
      <c r="C9" s="335"/>
      <c r="D9" s="319"/>
      <c r="E9" s="167" t="s">
        <v>498</v>
      </c>
      <c r="F9" s="167" t="s">
        <v>499</v>
      </c>
      <c r="G9" s="167" t="s">
        <v>500</v>
      </c>
      <c r="H9" s="335" t="s">
        <v>29</v>
      </c>
    </row>
    <row r="10" spans="1:8" ht="43.2">
      <c r="A10" s="319"/>
      <c r="B10" s="319"/>
      <c r="C10" s="335"/>
      <c r="D10" s="319"/>
      <c r="E10" s="167" t="s">
        <v>501</v>
      </c>
      <c r="F10" s="167" t="s">
        <v>768</v>
      </c>
      <c r="G10" s="167" t="s">
        <v>502</v>
      </c>
      <c r="H10" s="335"/>
    </row>
    <row r="11" spans="1:8" ht="28.8">
      <c r="A11" s="220" t="s">
        <v>503</v>
      </c>
      <c r="B11" s="169">
        <v>6</v>
      </c>
      <c r="C11" s="168" t="s">
        <v>512</v>
      </c>
      <c r="D11" s="176">
        <v>91.8</v>
      </c>
      <c r="E11" s="176">
        <v>80.8</v>
      </c>
      <c r="F11" s="176">
        <v>14.5</v>
      </c>
      <c r="G11" s="176">
        <v>4.7</v>
      </c>
      <c r="H11" s="176">
        <v>0</v>
      </c>
    </row>
    <row r="12" spans="1:8" ht="43.2">
      <c r="A12" s="168" t="s">
        <v>504</v>
      </c>
      <c r="B12" s="169">
        <v>4</v>
      </c>
      <c r="C12" s="168" t="s">
        <v>513</v>
      </c>
      <c r="D12" s="176">
        <v>94.9</v>
      </c>
      <c r="E12" s="176">
        <v>87.4</v>
      </c>
      <c r="F12" s="176">
        <v>10</v>
      </c>
      <c r="G12" s="176">
        <v>2.6</v>
      </c>
      <c r="H12" s="176">
        <v>0</v>
      </c>
    </row>
    <row r="13" spans="1:8" ht="28.8">
      <c r="A13" s="168" t="s">
        <v>505</v>
      </c>
      <c r="B13" s="169">
        <v>11</v>
      </c>
      <c r="C13" s="168" t="s">
        <v>514</v>
      </c>
      <c r="D13" s="176">
        <v>97.8</v>
      </c>
      <c r="E13" s="176">
        <v>95</v>
      </c>
      <c r="F13" s="176">
        <v>3.5</v>
      </c>
      <c r="G13" s="176">
        <v>1.6</v>
      </c>
      <c r="H13" s="176">
        <v>0</v>
      </c>
    </row>
    <row r="14" spans="1:8" ht="28.8">
      <c r="A14" s="168" t="s">
        <v>506</v>
      </c>
      <c r="B14" s="169">
        <v>11</v>
      </c>
      <c r="C14" s="168" t="s">
        <v>515</v>
      </c>
      <c r="D14" s="176">
        <v>91</v>
      </c>
      <c r="E14" s="176">
        <v>82</v>
      </c>
      <c r="F14" s="176">
        <v>8.6</v>
      </c>
      <c r="G14" s="176">
        <v>8.9</v>
      </c>
      <c r="H14" s="176">
        <v>0.6</v>
      </c>
    </row>
    <row r="15" spans="1:8" ht="57.6">
      <c r="A15" s="168" t="s">
        <v>507</v>
      </c>
      <c r="B15" s="169">
        <v>11</v>
      </c>
      <c r="C15" s="168" t="s">
        <v>516</v>
      </c>
      <c r="D15" s="176">
        <v>95.1</v>
      </c>
      <c r="E15" s="176">
        <v>87.1</v>
      </c>
      <c r="F15" s="176">
        <v>6.8</v>
      </c>
      <c r="G15" s="176">
        <v>3.5</v>
      </c>
      <c r="H15" s="176">
        <v>2.6</v>
      </c>
    </row>
    <row r="16" spans="1:8" ht="43.2">
      <c r="A16" s="168" t="s">
        <v>508</v>
      </c>
      <c r="B16" s="169">
        <v>6</v>
      </c>
      <c r="C16" s="168" t="s">
        <v>517</v>
      </c>
      <c r="D16" s="176">
        <v>97.5</v>
      </c>
      <c r="E16" s="176">
        <v>86</v>
      </c>
      <c r="F16" s="176">
        <v>1.5</v>
      </c>
      <c r="G16" s="176">
        <v>2.8</v>
      </c>
      <c r="H16" s="176">
        <v>9.6</v>
      </c>
    </row>
    <row r="17" spans="1:8" ht="28.8">
      <c r="A17" s="168" t="s">
        <v>509</v>
      </c>
      <c r="B17" s="169">
        <v>6</v>
      </c>
      <c r="C17" s="168" t="s">
        <v>518</v>
      </c>
      <c r="D17" s="176">
        <v>97.2</v>
      </c>
      <c r="E17" s="176">
        <v>93.6</v>
      </c>
      <c r="F17" s="176">
        <v>4.5999999999999996</v>
      </c>
      <c r="G17" s="176">
        <v>1.8</v>
      </c>
      <c r="H17" s="176">
        <v>0</v>
      </c>
    </row>
    <row r="18" spans="1:8" ht="43.2">
      <c r="A18" s="168" t="s">
        <v>510</v>
      </c>
      <c r="B18" s="169">
        <v>4</v>
      </c>
      <c r="C18" s="168" t="s">
        <v>519</v>
      </c>
      <c r="D18" s="176">
        <v>92.3</v>
      </c>
      <c r="E18" s="176">
        <v>82.9</v>
      </c>
      <c r="F18" s="176">
        <v>11.6</v>
      </c>
      <c r="G18" s="176">
        <v>5.5</v>
      </c>
      <c r="H18" s="176">
        <v>0</v>
      </c>
    </row>
    <row r="19" spans="1:8" ht="43.2">
      <c r="A19" s="168" t="s">
        <v>511</v>
      </c>
      <c r="B19" s="169">
        <v>2</v>
      </c>
      <c r="C19" s="168" t="s">
        <v>520</v>
      </c>
      <c r="D19" s="176">
        <v>94.7</v>
      </c>
      <c r="E19" s="176">
        <v>89</v>
      </c>
      <c r="F19" s="176">
        <v>6.5</v>
      </c>
      <c r="G19" s="176">
        <v>4.5</v>
      </c>
      <c r="H19" s="176">
        <v>0</v>
      </c>
    </row>
    <row r="20" spans="1:8">
      <c r="A20" s="168" t="s">
        <v>359</v>
      </c>
      <c r="B20" s="169">
        <v>61</v>
      </c>
      <c r="C20" s="169"/>
      <c r="D20" s="176">
        <v>94.7</v>
      </c>
      <c r="E20" s="176">
        <v>87.3</v>
      </c>
      <c r="F20" s="176">
        <v>7.1</v>
      </c>
      <c r="G20" s="176">
        <v>4.0999999999999996</v>
      </c>
      <c r="H20" s="176">
        <v>1.5</v>
      </c>
    </row>
    <row r="21" spans="1:8">
      <c r="A21" s="47" t="s">
        <v>521</v>
      </c>
    </row>
    <row r="22" spans="1:8">
      <c r="A22" s="47" t="s">
        <v>522</v>
      </c>
    </row>
    <row r="24" spans="1:8" ht="28.8">
      <c r="A24" s="147" t="s">
        <v>523</v>
      </c>
    </row>
    <row r="25" spans="1:8">
      <c r="A25" s="334" t="s">
        <v>524</v>
      </c>
      <c r="B25" s="334" t="s">
        <v>525</v>
      </c>
      <c r="C25" s="171"/>
      <c r="D25" s="173"/>
    </row>
    <row r="26" spans="1:8" ht="30" customHeight="1">
      <c r="A26" s="334"/>
      <c r="B26" s="334"/>
      <c r="C26" s="172"/>
      <c r="D26" s="173"/>
    </row>
    <row r="27" spans="1:8">
      <c r="A27" s="174" t="s">
        <v>526</v>
      </c>
      <c r="B27" s="92">
        <v>97</v>
      </c>
      <c r="C27" s="173"/>
      <c r="D27" s="173"/>
    </row>
    <row r="28" spans="1:8">
      <c r="A28" s="175" t="s">
        <v>527</v>
      </c>
      <c r="B28" s="170">
        <v>17</v>
      </c>
      <c r="C28" s="173"/>
      <c r="D28" s="173"/>
    </row>
    <row r="29" spans="1:8">
      <c r="A29" s="175" t="s">
        <v>528</v>
      </c>
      <c r="B29" s="170">
        <v>6</v>
      </c>
      <c r="C29" s="173"/>
      <c r="D29" s="173"/>
    </row>
    <row r="30" spans="1:8">
      <c r="A30" s="175" t="s">
        <v>529</v>
      </c>
      <c r="B30" s="170">
        <v>0</v>
      </c>
      <c r="C30" s="173"/>
      <c r="D30" s="173"/>
    </row>
    <row r="31" spans="1:8">
      <c r="A31" s="175" t="s">
        <v>530</v>
      </c>
      <c r="B31" s="170">
        <v>4</v>
      </c>
      <c r="C31" s="173"/>
      <c r="D31" s="173"/>
    </row>
    <row r="32" spans="1:8">
      <c r="A32" s="175" t="s">
        <v>359</v>
      </c>
      <c r="B32" s="170">
        <v>124</v>
      </c>
      <c r="C32" s="173"/>
      <c r="D32" s="173"/>
    </row>
  </sheetData>
  <mergeCells count="9">
    <mergeCell ref="A4:E4"/>
    <mergeCell ref="A25:A26"/>
    <mergeCell ref="B25:B26"/>
    <mergeCell ref="H9:H10"/>
    <mergeCell ref="E8:H8"/>
    <mergeCell ref="D8:D10"/>
    <mergeCell ref="C8:C10"/>
    <mergeCell ref="B8:B10"/>
    <mergeCell ref="A8:A10"/>
  </mergeCells>
  <phoneticPr fontId="1"/>
  <hyperlinks>
    <hyperlink ref="H1" location="Contents!A1" display="Contents"/>
  </hyperlink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
  <sheetViews>
    <sheetView workbookViewId="0">
      <selection activeCell="A6" sqref="A6"/>
    </sheetView>
  </sheetViews>
  <sheetFormatPr defaultColWidth="9" defaultRowHeight="15"/>
  <cols>
    <col min="1" max="1" width="28.3984375" style="47" customWidth="1"/>
    <col min="2" max="2" width="12.09765625" style="47" customWidth="1"/>
    <col min="3" max="3" width="12" style="47" customWidth="1"/>
    <col min="4" max="6" width="12.09765625" style="47" customWidth="1"/>
    <col min="7" max="16384" width="9" style="47"/>
  </cols>
  <sheetData>
    <row r="1" spans="1:6" ht="18">
      <c r="E1" s="59"/>
      <c r="F1" s="196" t="s">
        <v>88</v>
      </c>
    </row>
    <row r="2" spans="1:6" ht="18.600000000000001">
      <c r="A2" s="49" t="s">
        <v>487</v>
      </c>
    </row>
    <row r="3" spans="1:6" ht="18.600000000000001">
      <c r="A3" s="49"/>
    </row>
    <row r="4" spans="1:6">
      <c r="A4" s="286" t="s">
        <v>531</v>
      </c>
      <c r="B4" s="286"/>
      <c r="C4" s="286"/>
      <c r="D4" s="286"/>
      <c r="E4" s="286"/>
    </row>
    <row r="5" spans="1:6">
      <c r="A5" s="145" t="s">
        <v>532</v>
      </c>
      <c r="B5" s="145">
        <v>2017</v>
      </c>
      <c r="C5" s="146">
        <v>2018</v>
      </c>
      <c r="D5" s="145">
        <v>2019</v>
      </c>
      <c r="E5" s="145">
        <v>2020</v>
      </c>
      <c r="F5" s="145">
        <v>2021</v>
      </c>
    </row>
    <row r="6" spans="1:6">
      <c r="A6" s="177" t="s">
        <v>533</v>
      </c>
      <c r="B6" s="178">
        <v>87.6</v>
      </c>
      <c r="C6" s="178">
        <v>87.6</v>
      </c>
      <c r="D6" s="178">
        <v>79.400000000000006</v>
      </c>
      <c r="E6" s="178">
        <v>81.3</v>
      </c>
      <c r="F6" s="179">
        <v>65</v>
      </c>
    </row>
    <row r="7" spans="1:6">
      <c r="A7" s="202"/>
      <c r="B7" s="202"/>
      <c r="C7" s="202"/>
      <c r="D7" s="202"/>
      <c r="E7" s="202"/>
    </row>
  </sheetData>
  <mergeCells count="1">
    <mergeCell ref="A4:E4"/>
  </mergeCells>
  <phoneticPr fontId="1"/>
  <hyperlinks>
    <hyperlink ref="F1" location="Contents!A1" display="Contents"/>
  </hyperlinks>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workbookViewId="0">
      <selection activeCell="C1" sqref="C1"/>
    </sheetView>
  </sheetViews>
  <sheetFormatPr defaultColWidth="9" defaultRowHeight="15"/>
  <cols>
    <col min="1" max="1" width="21.09765625" style="47" customWidth="1"/>
    <col min="2" max="3" width="12.09765625" style="47" customWidth="1"/>
    <col min="4" max="16384" width="9" style="47"/>
  </cols>
  <sheetData>
    <row r="1" spans="1:3" ht="18">
      <c r="B1" s="59"/>
      <c r="C1" s="196" t="s">
        <v>88</v>
      </c>
    </row>
    <row r="2" spans="1:3" ht="18.600000000000001">
      <c r="A2" s="49" t="s">
        <v>487</v>
      </c>
    </row>
    <row r="3" spans="1:3" ht="18.600000000000001">
      <c r="A3" s="49"/>
    </row>
    <row r="4" spans="1:3" ht="15" customHeight="1">
      <c r="A4" s="286" t="s">
        <v>534</v>
      </c>
      <c r="B4" s="286"/>
      <c r="C4" s="286"/>
    </row>
    <row r="5" spans="1:3">
      <c r="A5" s="145" t="s">
        <v>532</v>
      </c>
      <c r="B5" s="145">
        <v>2020</v>
      </c>
      <c r="C5" s="145">
        <v>2021</v>
      </c>
    </row>
    <row r="6" spans="1:3">
      <c r="A6" s="177" t="s">
        <v>535</v>
      </c>
      <c r="B6" s="178">
        <v>94.7</v>
      </c>
      <c r="C6" s="178">
        <v>95.6</v>
      </c>
    </row>
    <row r="7" spans="1:3">
      <c r="A7" s="177" t="s">
        <v>536</v>
      </c>
      <c r="B7" s="178">
        <v>49.4</v>
      </c>
      <c r="C7" s="178">
        <v>53.3</v>
      </c>
    </row>
    <row r="8" spans="1:3">
      <c r="A8" s="177" t="s">
        <v>537</v>
      </c>
      <c r="B8" s="178">
        <v>83.5</v>
      </c>
      <c r="C8" s="178">
        <v>80</v>
      </c>
    </row>
    <row r="9" spans="1:3">
      <c r="A9" s="177" t="s">
        <v>538</v>
      </c>
      <c r="B9" s="178">
        <v>51</v>
      </c>
      <c r="C9" s="178">
        <v>56.9</v>
      </c>
    </row>
    <row r="10" spans="1:3">
      <c r="A10" s="47" t="s">
        <v>539</v>
      </c>
    </row>
    <row r="11" spans="1:3">
      <c r="A11" s="124" t="s">
        <v>540</v>
      </c>
    </row>
  </sheetData>
  <mergeCells count="1">
    <mergeCell ref="A4:C4"/>
  </mergeCells>
  <phoneticPr fontId="1"/>
  <hyperlinks>
    <hyperlink ref="C1" location="Contents!A1" display="Contents"/>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workbookViewId="0"/>
  </sheetViews>
  <sheetFormatPr defaultColWidth="9" defaultRowHeight="15"/>
  <cols>
    <col min="1" max="1" width="30.3984375" style="47" customWidth="1"/>
    <col min="2" max="6" width="15.5" style="47" customWidth="1"/>
    <col min="7" max="16384" width="9" style="47"/>
  </cols>
  <sheetData>
    <row r="1" spans="1:6" ht="18">
      <c r="E1" s="59"/>
      <c r="F1" s="196" t="s">
        <v>88</v>
      </c>
    </row>
    <row r="2" spans="1:6" ht="18.600000000000001">
      <c r="A2" s="49" t="s">
        <v>37</v>
      </c>
    </row>
    <row r="3" spans="1:6" ht="18.600000000000001">
      <c r="A3" s="49"/>
    </row>
    <row r="4" spans="1:6">
      <c r="A4" s="277" t="s">
        <v>714</v>
      </c>
      <c r="B4" s="277"/>
      <c r="C4" s="206"/>
    </row>
    <row r="5" spans="1:6">
      <c r="A5" s="204" t="s">
        <v>717</v>
      </c>
      <c r="B5" s="204">
        <v>2017</v>
      </c>
      <c r="C5" s="204">
        <v>2018</v>
      </c>
      <c r="D5" s="53">
        <v>2019</v>
      </c>
      <c r="E5" s="53">
        <v>2020</v>
      </c>
      <c r="F5" s="53">
        <v>2021</v>
      </c>
    </row>
    <row r="6" spans="1:6">
      <c r="A6" s="203" t="s">
        <v>705</v>
      </c>
      <c r="B6" s="23">
        <v>577.1</v>
      </c>
      <c r="C6" s="23">
        <v>650.79999999999995</v>
      </c>
      <c r="D6" s="23">
        <v>823.3</v>
      </c>
      <c r="E6" s="23">
        <v>1065.4000000000001</v>
      </c>
      <c r="F6" s="23">
        <v>436.7</v>
      </c>
    </row>
    <row r="7" spans="1:6">
      <c r="A7" s="203" t="s">
        <v>706</v>
      </c>
      <c r="B7" s="23">
        <v>529.4</v>
      </c>
      <c r="C7" s="23">
        <v>618.20000000000005</v>
      </c>
      <c r="D7" s="23">
        <v>620.29999999999995</v>
      </c>
      <c r="E7" s="23">
        <v>1041.5</v>
      </c>
      <c r="F7" s="23">
        <v>417.8</v>
      </c>
    </row>
    <row r="8" spans="1:6">
      <c r="A8" s="203" t="s">
        <v>707</v>
      </c>
      <c r="B8" s="23">
        <v>92.9</v>
      </c>
      <c r="C8" s="23">
        <v>95</v>
      </c>
      <c r="D8" s="23">
        <v>75.3</v>
      </c>
      <c r="E8" s="23">
        <v>75.3</v>
      </c>
      <c r="F8" s="23">
        <v>96.2</v>
      </c>
    </row>
    <row r="9" spans="1:6" ht="30">
      <c r="A9" s="205" t="s">
        <v>708</v>
      </c>
      <c r="B9" s="122" t="s">
        <v>709</v>
      </c>
      <c r="C9" s="122" t="s">
        <v>709</v>
      </c>
      <c r="D9" s="122" t="s">
        <v>709</v>
      </c>
      <c r="E9" s="122" t="s">
        <v>709</v>
      </c>
      <c r="F9" s="122" t="s">
        <v>709</v>
      </c>
    </row>
  </sheetData>
  <mergeCells count="1">
    <mergeCell ref="A4:B4"/>
  </mergeCells>
  <phoneticPr fontId="1"/>
  <hyperlinks>
    <hyperlink ref="F1" location="Contents!A1" display="Contents"/>
  </hyperlink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
  <sheetViews>
    <sheetView workbookViewId="0">
      <selection activeCell="A4" sqref="A4:E4"/>
    </sheetView>
  </sheetViews>
  <sheetFormatPr defaultColWidth="9" defaultRowHeight="15"/>
  <cols>
    <col min="1" max="1" width="42.3984375" style="47" customWidth="1"/>
    <col min="2" max="6" width="15.5" style="47" customWidth="1"/>
    <col min="7" max="16384" width="9" style="47"/>
  </cols>
  <sheetData>
    <row r="1" spans="1:6" ht="18">
      <c r="E1" s="59"/>
      <c r="F1" s="196" t="s">
        <v>88</v>
      </c>
    </row>
    <row r="2" spans="1:6" ht="18.600000000000001">
      <c r="A2" s="49" t="s">
        <v>487</v>
      </c>
    </row>
    <row r="3" spans="1:6" ht="18.600000000000001">
      <c r="A3" s="49"/>
    </row>
    <row r="4" spans="1:6">
      <c r="A4" s="286" t="s">
        <v>769</v>
      </c>
      <c r="B4" s="286"/>
      <c r="C4" s="286"/>
      <c r="D4" s="277"/>
      <c r="E4" s="277"/>
    </row>
    <row r="5" spans="1:6">
      <c r="A5" s="54" t="s">
        <v>215</v>
      </c>
      <c r="B5" s="54">
        <v>2017</v>
      </c>
      <c r="C5" s="54">
        <v>2018</v>
      </c>
      <c r="D5" s="54">
        <v>2019</v>
      </c>
      <c r="E5" s="54">
        <v>2020</v>
      </c>
      <c r="F5" s="54">
        <v>2021</v>
      </c>
    </row>
    <row r="6" spans="1:6" ht="30">
      <c r="A6" s="55" t="s">
        <v>547</v>
      </c>
      <c r="B6" s="80" t="s">
        <v>541</v>
      </c>
      <c r="C6" s="80" t="s">
        <v>542</v>
      </c>
      <c r="D6" s="80" t="s">
        <v>543</v>
      </c>
      <c r="E6" s="80" t="s">
        <v>544</v>
      </c>
      <c r="F6" s="80" t="s">
        <v>545</v>
      </c>
    </row>
    <row r="7" spans="1:6" ht="45">
      <c r="A7" s="55" t="s">
        <v>546</v>
      </c>
      <c r="B7" s="80" t="s">
        <v>548</v>
      </c>
      <c r="C7" s="80" t="s">
        <v>549</v>
      </c>
      <c r="D7" s="80" t="s">
        <v>550</v>
      </c>
      <c r="E7" s="80" t="s">
        <v>551</v>
      </c>
      <c r="F7" s="80" t="s">
        <v>552</v>
      </c>
    </row>
    <row r="8" spans="1:6">
      <c r="A8" s="285" t="s">
        <v>553</v>
      </c>
      <c r="B8" s="285"/>
      <c r="C8" s="285"/>
      <c r="D8" s="328"/>
      <c r="E8" s="328"/>
    </row>
  </sheetData>
  <mergeCells count="2">
    <mergeCell ref="A4:E4"/>
    <mergeCell ref="A8:E8"/>
  </mergeCells>
  <phoneticPr fontId="1"/>
  <hyperlinks>
    <hyperlink ref="F1" location="Contents!A1" display="Contents"/>
  </hyperlinks>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workbookViewId="0">
      <selection activeCell="A4" sqref="A4"/>
    </sheetView>
  </sheetViews>
  <sheetFormatPr defaultColWidth="9" defaultRowHeight="15"/>
  <cols>
    <col min="1" max="1" width="49.3984375" style="47" customWidth="1"/>
    <col min="2" max="9" width="13.09765625" style="47" customWidth="1"/>
    <col min="10" max="16384" width="9" style="47"/>
  </cols>
  <sheetData>
    <row r="1" spans="1:9" ht="18">
      <c r="I1" s="196" t="s">
        <v>88</v>
      </c>
    </row>
    <row r="2" spans="1:9" ht="18.600000000000001">
      <c r="A2" s="49" t="s">
        <v>487</v>
      </c>
    </row>
    <row r="3" spans="1:9" ht="15.75" customHeight="1">
      <c r="A3" s="49"/>
    </row>
    <row r="4" spans="1:9" ht="15.75" customHeight="1">
      <c r="A4" s="46" t="s">
        <v>554</v>
      </c>
      <c r="B4" s="43"/>
      <c r="C4" s="43"/>
      <c r="D4" s="43"/>
      <c r="E4" s="43"/>
      <c r="F4" s="43"/>
      <c r="G4" s="43"/>
      <c r="H4" s="43"/>
      <c r="I4" s="58" t="s">
        <v>713</v>
      </c>
    </row>
    <row r="5" spans="1:9">
      <c r="A5" s="54"/>
      <c r="B5" s="54" t="s">
        <v>18</v>
      </c>
      <c r="C5" s="54" t="s">
        <v>19</v>
      </c>
      <c r="D5" s="54" t="s">
        <v>20</v>
      </c>
      <c r="E5" s="54" t="s">
        <v>21</v>
      </c>
      <c r="F5" s="54" t="s">
        <v>22</v>
      </c>
      <c r="G5" s="54" t="s">
        <v>23</v>
      </c>
      <c r="H5" s="54" t="s">
        <v>28</v>
      </c>
      <c r="I5" s="54" t="s">
        <v>24</v>
      </c>
    </row>
    <row r="6" spans="1:9" ht="30">
      <c r="A6" s="55" t="s">
        <v>555</v>
      </c>
      <c r="B6" s="70"/>
      <c r="C6" s="56"/>
      <c r="D6" s="56" t="s">
        <v>25</v>
      </c>
      <c r="E6" s="56"/>
      <c r="F6" s="56"/>
      <c r="G6" s="56"/>
      <c r="H6" s="56"/>
      <c r="I6" s="119"/>
    </row>
    <row r="7" spans="1:9" ht="16.2">
      <c r="A7" s="55" t="s">
        <v>556</v>
      </c>
      <c r="B7" s="56"/>
      <c r="C7" s="56" t="s">
        <v>26</v>
      </c>
      <c r="D7" s="56">
        <v>1</v>
      </c>
      <c r="E7" s="56"/>
      <c r="F7" s="56"/>
      <c r="G7" s="56"/>
      <c r="H7" s="56"/>
      <c r="I7" s="119"/>
    </row>
    <row r="8" spans="1:9" ht="16.2">
      <c r="A8" s="55" t="s">
        <v>770</v>
      </c>
      <c r="B8" s="221">
        <v>21</v>
      </c>
      <c r="C8" s="56">
        <v>10</v>
      </c>
      <c r="D8" s="56">
        <v>8</v>
      </c>
      <c r="E8" s="56">
        <v>3</v>
      </c>
      <c r="F8" s="56">
        <v>9</v>
      </c>
      <c r="G8" s="56">
        <v>8</v>
      </c>
      <c r="H8" s="56" t="s">
        <v>27</v>
      </c>
      <c r="I8" s="16">
        <v>2</v>
      </c>
    </row>
    <row r="9" spans="1:9" ht="9" customHeight="1">
      <c r="A9" s="336"/>
      <c r="B9" s="336"/>
      <c r="C9" s="336"/>
      <c r="D9" s="336"/>
      <c r="E9" s="336"/>
      <c r="F9" s="336"/>
      <c r="G9" s="336"/>
      <c r="H9" s="336"/>
    </row>
    <row r="10" spans="1:9" ht="31.95" customHeight="1">
      <c r="A10" s="337" t="s">
        <v>559</v>
      </c>
      <c r="B10" s="337"/>
      <c r="C10" s="337"/>
      <c r="D10" s="337"/>
      <c r="E10" s="337"/>
      <c r="F10" s="337"/>
      <c r="G10" s="337"/>
      <c r="H10" s="337"/>
      <c r="I10" s="337"/>
    </row>
    <row r="11" spans="1:9">
      <c r="A11" s="124" t="s">
        <v>557</v>
      </c>
      <c r="B11" s="124"/>
    </row>
    <row r="12" spans="1:9">
      <c r="A12" s="47" t="s">
        <v>558</v>
      </c>
      <c r="B12" s="124"/>
    </row>
    <row r="14" spans="1:9" ht="139.05000000000001" customHeight="1">
      <c r="A14" s="328" t="s">
        <v>560</v>
      </c>
      <c r="B14" s="338"/>
      <c r="C14" s="338"/>
      <c r="D14" s="338"/>
      <c r="E14" s="338"/>
      <c r="F14" s="338"/>
      <c r="G14" s="338"/>
      <c r="H14" s="338"/>
      <c r="I14" s="338"/>
    </row>
  </sheetData>
  <mergeCells count="3">
    <mergeCell ref="A9:H9"/>
    <mergeCell ref="A10:I10"/>
    <mergeCell ref="A14:I14"/>
  </mergeCells>
  <phoneticPr fontId="1"/>
  <hyperlinks>
    <hyperlink ref="I1" location="Contents!A1" display="Contents"/>
  </hyperlinks>
  <pageMargins left="0.7" right="0.7" top="0.75" bottom="0.75" header="0.3" footer="0.3"/>
  <pageSetup paperSize="9"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workbookViewId="0">
      <selection activeCell="F1" sqref="F1"/>
    </sheetView>
  </sheetViews>
  <sheetFormatPr defaultColWidth="9" defaultRowHeight="15"/>
  <cols>
    <col min="1" max="1" width="32.69921875" style="47" customWidth="1"/>
    <col min="2" max="6" width="13.09765625" style="47" customWidth="1"/>
    <col min="7" max="16384" width="9" style="47"/>
  </cols>
  <sheetData>
    <row r="1" spans="1:6" ht="18">
      <c r="E1" s="59"/>
      <c r="F1" s="196" t="s">
        <v>88</v>
      </c>
    </row>
    <row r="2" spans="1:6" ht="18.600000000000001">
      <c r="A2" s="49" t="s">
        <v>487</v>
      </c>
    </row>
    <row r="3" spans="1:6" ht="18.600000000000001">
      <c r="A3" s="49"/>
    </row>
    <row r="4" spans="1:6">
      <c r="A4" s="286" t="s">
        <v>561</v>
      </c>
      <c r="B4" s="286"/>
      <c r="C4" s="286"/>
      <c r="D4" s="286"/>
      <c r="E4" s="286"/>
    </row>
    <row r="5" spans="1:6">
      <c r="A5" s="53" t="s">
        <v>562</v>
      </c>
      <c r="B5" s="145">
        <v>2017</v>
      </c>
      <c r="C5" s="145">
        <v>2018</v>
      </c>
      <c r="D5" s="145">
        <v>2019</v>
      </c>
      <c r="E5" s="145">
        <v>2020</v>
      </c>
      <c r="F5" s="145">
        <v>2021</v>
      </c>
    </row>
    <row r="6" spans="1:6">
      <c r="A6" s="180" t="s">
        <v>563</v>
      </c>
      <c r="B6" s="13">
        <v>32748</v>
      </c>
      <c r="C6" s="13">
        <v>29682</v>
      </c>
      <c r="D6" s="13">
        <v>27886</v>
      </c>
      <c r="E6" s="13">
        <v>24930</v>
      </c>
      <c r="F6" s="13">
        <v>24533</v>
      </c>
    </row>
    <row r="7" spans="1:6">
      <c r="A7" s="180" t="s">
        <v>564</v>
      </c>
      <c r="B7" s="13">
        <v>3634</v>
      </c>
      <c r="C7" s="13">
        <v>2499</v>
      </c>
      <c r="D7" s="13">
        <v>2215</v>
      </c>
      <c r="E7" s="13">
        <v>2184</v>
      </c>
      <c r="F7" s="13">
        <v>1957</v>
      </c>
    </row>
    <row r="8" spans="1:6">
      <c r="A8" s="181" t="s">
        <v>565</v>
      </c>
      <c r="B8" s="13">
        <v>4108</v>
      </c>
      <c r="C8" s="13">
        <v>3858</v>
      </c>
      <c r="D8" s="13">
        <v>4107</v>
      </c>
      <c r="E8" s="13">
        <v>3776</v>
      </c>
      <c r="F8" s="13">
        <v>3339</v>
      </c>
    </row>
    <row r="9" spans="1:6">
      <c r="A9" s="181" t="s">
        <v>566</v>
      </c>
      <c r="B9" s="13">
        <v>1242</v>
      </c>
      <c r="C9" s="13">
        <v>1211</v>
      </c>
      <c r="D9" s="13">
        <v>1112</v>
      </c>
      <c r="E9" s="13">
        <v>858</v>
      </c>
      <c r="F9" s="13">
        <v>734</v>
      </c>
    </row>
    <row r="10" spans="1:6">
      <c r="A10" s="181" t="s">
        <v>567</v>
      </c>
      <c r="B10" s="13">
        <v>216</v>
      </c>
      <c r="C10" s="13">
        <v>210</v>
      </c>
      <c r="D10" s="13">
        <v>294</v>
      </c>
      <c r="E10" s="13">
        <v>263</v>
      </c>
      <c r="F10" s="13">
        <v>250</v>
      </c>
    </row>
    <row r="11" spans="1:6">
      <c r="A11" s="181" t="s">
        <v>261</v>
      </c>
      <c r="B11" s="13">
        <v>1996</v>
      </c>
      <c r="C11" s="13">
        <v>2050</v>
      </c>
      <c r="D11" s="13">
        <v>1871</v>
      </c>
      <c r="E11" s="13">
        <v>1935</v>
      </c>
      <c r="F11" s="13">
        <v>1825</v>
      </c>
    </row>
    <row r="12" spans="1:6">
      <c r="A12" s="263" t="s">
        <v>121</v>
      </c>
      <c r="B12" s="13">
        <v>43944</v>
      </c>
      <c r="C12" s="13">
        <v>39510</v>
      </c>
      <c r="D12" s="13">
        <v>37485</v>
      </c>
      <c r="E12" s="13">
        <v>33946</v>
      </c>
      <c r="F12" s="13">
        <v>32638</v>
      </c>
    </row>
    <row r="13" spans="1:6">
      <c r="A13" s="285"/>
      <c r="B13" s="285"/>
      <c r="C13" s="285"/>
      <c r="D13" s="285"/>
      <c r="E13" s="285"/>
    </row>
  </sheetData>
  <mergeCells count="2">
    <mergeCell ref="A4:E4"/>
    <mergeCell ref="A13:E13"/>
  </mergeCells>
  <phoneticPr fontId="1"/>
  <hyperlinks>
    <hyperlink ref="F1" location="Contents!A1" display="Contents"/>
  </hyperlinks>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0"/>
  <sheetViews>
    <sheetView topLeftCell="A20" workbookViewId="0">
      <selection activeCell="A21" sqref="A21"/>
    </sheetView>
  </sheetViews>
  <sheetFormatPr defaultRowHeight="18"/>
  <cols>
    <col min="1" max="1" width="51.69921875" customWidth="1"/>
    <col min="2" max="6" width="11.69921875" customWidth="1"/>
  </cols>
  <sheetData>
    <row r="1" spans="1:6">
      <c r="A1" s="47"/>
      <c r="B1" s="47"/>
      <c r="C1" s="47"/>
      <c r="D1" s="47"/>
      <c r="E1" s="59"/>
      <c r="F1" s="196" t="s">
        <v>88</v>
      </c>
    </row>
    <row r="2" spans="1:6" ht="18.600000000000001">
      <c r="A2" s="49" t="s">
        <v>487</v>
      </c>
      <c r="B2" s="47"/>
      <c r="C2" s="47"/>
      <c r="D2" s="47"/>
      <c r="E2" s="47"/>
      <c r="F2" s="47"/>
    </row>
    <row r="3" spans="1:6" ht="18.600000000000001">
      <c r="A3" s="49"/>
      <c r="B3" s="47"/>
      <c r="C3" s="47"/>
      <c r="D3" s="47"/>
      <c r="E3" s="47"/>
      <c r="F3" s="47"/>
    </row>
    <row r="4" spans="1:6">
      <c r="A4" s="286" t="s">
        <v>568</v>
      </c>
      <c r="B4" s="286"/>
      <c r="C4" s="286"/>
      <c r="D4" s="286"/>
      <c r="E4" s="286"/>
      <c r="F4" s="47"/>
    </row>
    <row r="5" spans="1:6">
      <c r="A5" s="239" t="s">
        <v>215</v>
      </c>
      <c r="B5" s="54">
        <v>2017</v>
      </c>
      <c r="C5" s="54">
        <v>2018</v>
      </c>
      <c r="D5" s="53">
        <v>2019</v>
      </c>
      <c r="E5" s="53">
        <v>2020</v>
      </c>
      <c r="F5" s="53">
        <v>2021</v>
      </c>
    </row>
    <row r="6" spans="1:6" ht="19.95" customHeight="1">
      <c r="A6" s="240" t="s">
        <v>569</v>
      </c>
      <c r="B6" s="16">
        <v>2699</v>
      </c>
      <c r="C6" s="16">
        <v>2714</v>
      </c>
      <c r="D6" s="16">
        <v>2701</v>
      </c>
      <c r="E6" s="16">
        <v>2679</v>
      </c>
      <c r="F6" s="135">
        <v>2632</v>
      </c>
    </row>
    <row r="7" spans="1:6" ht="19.95" customHeight="1">
      <c r="A7" s="240" t="s">
        <v>570</v>
      </c>
      <c r="B7" s="16">
        <v>2057</v>
      </c>
      <c r="C7" s="16">
        <v>2049</v>
      </c>
      <c r="D7" s="16">
        <v>2012</v>
      </c>
      <c r="E7" s="16">
        <v>1968</v>
      </c>
      <c r="F7" s="135">
        <v>1921</v>
      </c>
    </row>
    <row r="8" spans="1:6" ht="19.95" customHeight="1">
      <c r="A8" s="240" t="s">
        <v>571</v>
      </c>
      <c r="B8" s="16">
        <v>642</v>
      </c>
      <c r="C8" s="16">
        <v>665</v>
      </c>
      <c r="D8" s="16">
        <v>689</v>
      </c>
      <c r="E8" s="16">
        <v>711</v>
      </c>
      <c r="F8" s="135">
        <v>711</v>
      </c>
    </row>
    <row r="9" spans="1:6" ht="19.95" customHeight="1">
      <c r="A9" s="240" t="s">
        <v>572</v>
      </c>
      <c r="B9" s="16">
        <v>149</v>
      </c>
      <c r="C9" s="16">
        <v>162</v>
      </c>
      <c r="D9" s="16">
        <v>181</v>
      </c>
      <c r="E9" s="16">
        <v>195</v>
      </c>
      <c r="F9" s="135">
        <v>204</v>
      </c>
    </row>
    <row r="10" spans="1:6" ht="19.95" customHeight="1">
      <c r="A10" s="240" t="s">
        <v>570</v>
      </c>
      <c r="B10" s="16">
        <v>132</v>
      </c>
      <c r="C10" s="16">
        <v>125</v>
      </c>
      <c r="D10" s="16">
        <v>141</v>
      </c>
      <c r="E10" s="16">
        <v>152</v>
      </c>
      <c r="F10" s="135">
        <v>159</v>
      </c>
    </row>
    <row r="11" spans="1:6" ht="19.95" customHeight="1">
      <c r="A11" s="240" t="s">
        <v>571</v>
      </c>
      <c r="B11" s="16">
        <v>17</v>
      </c>
      <c r="C11" s="16">
        <v>37</v>
      </c>
      <c r="D11" s="16">
        <v>40</v>
      </c>
      <c r="E11" s="16">
        <v>43</v>
      </c>
      <c r="F11" s="135">
        <v>45</v>
      </c>
    </row>
    <row r="12" spans="1:6" ht="19.95" customHeight="1">
      <c r="A12" s="240" t="s">
        <v>573</v>
      </c>
      <c r="B12" s="76">
        <v>23.1</v>
      </c>
      <c r="C12" s="76">
        <v>24.4</v>
      </c>
      <c r="D12" s="76">
        <v>25.3</v>
      </c>
      <c r="E12" s="76">
        <v>26.2</v>
      </c>
      <c r="F12" s="136">
        <v>26.7</v>
      </c>
    </row>
    <row r="13" spans="1:6" ht="19.95" customHeight="1">
      <c r="A13" s="240" t="s">
        <v>574</v>
      </c>
      <c r="B13" s="76">
        <v>12.3</v>
      </c>
      <c r="C13" s="76">
        <v>11.8</v>
      </c>
      <c r="D13" s="76">
        <v>11.6</v>
      </c>
      <c r="E13" s="76">
        <v>12.3</v>
      </c>
      <c r="F13" s="136">
        <v>12.6</v>
      </c>
    </row>
    <row r="14" spans="1:6" ht="19.95" customHeight="1">
      <c r="A14" s="240" t="s">
        <v>575</v>
      </c>
      <c r="B14" s="76">
        <v>42.1</v>
      </c>
      <c r="C14" s="76">
        <v>42.2</v>
      </c>
      <c r="D14" s="76">
        <v>42.1</v>
      </c>
      <c r="E14" s="76">
        <v>42.4</v>
      </c>
      <c r="F14" s="136">
        <v>42.6</v>
      </c>
    </row>
    <row r="15" spans="1:6" ht="19.95" customHeight="1">
      <c r="A15" s="240" t="s">
        <v>570</v>
      </c>
      <c r="B15" s="76">
        <v>43.1</v>
      </c>
      <c r="C15" s="76">
        <v>43.2</v>
      </c>
      <c r="D15" s="76">
        <v>43.3</v>
      </c>
      <c r="E15" s="76">
        <v>43.3</v>
      </c>
      <c r="F15" s="136">
        <v>43.5</v>
      </c>
    </row>
    <row r="16" spans="1:6" ht="19.95" customHeight="1">
      <c r="A16" s="240" t="s">
        <v>571</v>
      </c>
      <c r="B16" s="76">
        <v>38.6</v>
      </c>
      <c r="C16" s="76">
        <v>38.799999999999997</v>
      </c>
      <c r="D16" s="76">
        <v>38.799999999999997</v>
      </c>
      <c r="E16" s="76">
        <v>39.1</v>
      </c>
      <c r="F16" s="136">
        <v>39.1</v>
      </c>
    </row>
    <row r="17" spans="1:6" ht="19.95" customHeight="1">
      <c r="A17" s="240" t="s">
        <v>576</v>
      </c>
      <c r="B17" s="76">
        <v>18.3</v>
      </c>
      <c r="C17" s="76">
        <v>18.3</v>
      </c>
      <c r="D17" s="76">
        <v>18.3</v>
      </c>
      <c r="E17" s="76">
        <v>18.399999999999999</v>
      </c>
      <c r="F17" s="136">
        <v>18.7</v>
      </c>
    </row>
    <row r="18" spans="1:6" ht="19.95" customHeight="1">
      <c r="A18" s="240" t="s">
        <v>570</v>
      </c>
      <c r="B18" s="76">
        <v>19.399999999999999</v>
      </c>
      <c r="C18" s="76">
        <v>19.5</v>
      </c>
      <c r="D18" s="76">
        <v>19.5</v>
      </c>
      <c r="E18" s="76">
        <v>19.600000000000001</v>
      </c>
      <c r="F18" s="136">
        <v>19.899999999999999</v>
      </c>
    </row>
    <row r="19" spans="1:6" ht="19.95" customHeight="1">
      <c r="A19" s="240" t="s">
        <v>571</v>
      </c>
      <c r="B19" s="76">
        <v>14.6</v>
      </c>
      <c r="C19" s="76">
        <v>14.3</v>
      </c>
      <c r="D19" s="76">
        <v>14.5</v>
      </c>
      <c r="E19" s="76">
        <v>14.9</v>
      </c>
      <c r="F19" s="136">
        <v>15.7</v>
      </c>
    </row>
    <row r="20" spans="1:6" ht="19.95" customHeight="1">
      <c r="A20" s="240" t="s">
        <v>771</v>
      </c>
      <c r="B20" s="16">
        <v>359200</v>
      </c>
      <c r="C20" s="16">
        <v>359200</v>
      </c>
      <c r="D20" s="16">
        <v>359200</v>
      </c>
      <c r="E20" s="16">
        <v>359200</v>
      </c>
      <c r="F20" s="135">
        <v>359200</v>
      </c>
    </row>
    <row r="21" spans="1:6" ht="19.95" customHeight="1">
      <c r="A21" s="240" t="s">
        <v>577</v>
      </c>
      <c r="B21" s="16">
        <v>74</v>
      </c>
      <c r="C21" s="140">
        <v>94</v>
      </c>
      <c r="D21" s="140">
        <v>105</v>
      </c>
      <c r="E21" s="140">
        <v>83</v>
      </c>
      <c r="F21" s="135">
        <v>65</v>
      </c>
    </row>
    <row r="22" spans="1:6" ht="19.95" customHeight="1">
      <c r="A22" s="240" t="s">
        <v>570</v>
      </c>
      <c r="B22" s="16">
        <v>42</v>
      </c>
      <c r="C22" s="140">
        <v>55</v>
      </c>
      <c r="D22" s="140">
        <v>61</v>
      </c>
      <c r="E22" s="140">
        <v>48</v>
      </c>
      <c r="F22" s="135">
        <v>45</v>
      </c>
    </row>
    <row r="23" spans="1:6" ht="19.95" customHeight="1">
      <c r="A23" s="240" t="s">
        <v>571</v>
      </c>
      <c r="B23" s="16">
        <v>32</v>
      </c>
      <c r="C23" s="140">
        <v>39</v>
      </c>
      <c r="D23" s="140">
        <v>44</v>
      </c>
      <c r="E23" s="140">
        <v>35</v>
      </c>
      <c r="F23" s="135">
        <v>20</v>
      </c>
    </row>
    <row r="24" spans="1:6" ht="19.95" customHeight="1">
      <c r="A24" s="240" t="s">
        <v>578</v>
      </c>
      <c r="B24" s="132">
        <v>20.399999999999999</v>
      </c>
      <c r="C24" s="132">
        <v>14.7</v>
      </c>
      <c r="D24" s="132">
        <v>10.4</v>
      </c>
      <c r="E24" s="132">
        <v>8.6999999999999993</v>
      </c>
      <c r="F24" s="137">
        <v>4.4000000000000004</v>
      </c>
    </row>
    <row r="25" spans="1:6" ht="19.95" customHeight="1">
      <c r="A25" s="240" t="s">
        <v>579</v>
      </c>
      <c r="B25" s="132">
        <v>95.1</v>
      </c>
      <c r="C25" s="132">
        <v>97.6</v>
      </c>
      <c r="D25" s="132">
        <v>95.7</v>
      </c>
      <c r="E25" s="132">
        <v>96.2</v>
      </c>
      <c r="F25" s="137">
        <v>88.2</v>
      </c>
    </row>
    <row r="26" spans="1:6" ht="19.95" customHeight="1">
      <c r="A26" s="240" t="s">
        <v>580</v>
      </c>
      <c r="B26" s="132">
        <v>1.6</v>
      </c>
      <c r="C26" s="132">
        <v>1.5</v>
      </c>
      <c r="D26" s="132">
        <v>2</v>
      </c>
      <c r="E26" s="132">
        <v>1.2</v>
      </c>
      <c r="F26" s="137">
        <v>2.2000000000000002</v>
      </c>
    </row>
    <row r="27" spans="1:6" ht="19.95" customHeight="1">
      <c r="A27" s="240" t="s">
        <v>570</v>
      </c>
      <c r="B27" s="133">
        <v>1</v>
      </c>
      <c r="C27" s="133">
        <v>1.3</v>
      </c>
      <c r="D27" s="133">
        <v>1.9</v>
      </c>
      <c r="E27" s="133">
        <v>1.1000000000000001</v>
      </c>
      <c r="F27" s="138">
        <v>1.6</v>
      </c>
    </row>
    <row r="28" spans="1:6" ht="19.95" customHeight="1">
      <c r="A28" s="240" t="s">
        <v>571</v>
      </c>
      <c r="B28" s="133">
        <v>3.5</v>
      </c>
      <c r="C28" s="133">
        <v>2.2000000000000002</v>
      </c>
      <c r="D28" s="133">
        <v>2.5</v>
      </c>
      <c r="E28" s="133">
        <v>1.4</v>
      </c>
      <c r="F28" s="138">
        <v>0.6</v>
      </c>
    </row>
    <row r="29" spans="1:6" ht="19.95" customHeight="1">
      <c r="A29" s="240" t="s">
        <v>581</v>
      </c>
      <c r="B29" s="133">
        <v>1.6</v>
      </c>
      <c r="C29" s="133">
        <v>1.4</v>
      </c>
      <c r="D29" s="133">
        <v>1.7</v>
      </c>
      <c r="E29" s="133">
        <v>1.1000000000000001</v>
      </c>
      <c r="F29" s="138">
        <v>1.7</v>
      </c>
    </row>
    <row r="30" spans="1:6" ht="19.95" customHeight="1">
      <c r="A30" s="240" t="s">
        <v>582</v>
      </c>
      <c r="B30" s="134">
        <v>1859.1</v>
      </c>
      <c r="C30" s="134">
        <v>1856.1</v>
      </c>
      <c r="D30" s="134">
        <v>1828.7</v>
      </c>
      <c r="E30" s="134">
        <v>1819.9</v>
      </c>
      <c r="F30" s="139">
        <v>1830.8</v>
      </c>
    </row>
  </sheetData>
  <mergeCells count="1">
    <mergeCell ref="A4:E4"/>
  </mergeCells>
  <phoneticPr fontId="1"/>
  <hyperlinks>
    <hyperlink ref="F1" location="Contents!A1" display="Contents"/>
  </hyperlinks>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
  <sheetViews>
    <sheetView topLeftCell="A3" workbookViewId="0">
      <selection activeCell="A13" sqref="A13"/>
    </sheetView>
  </sheetViews>
  <sheetFormatPr defaultColWidth="9" defaultRowHeight="15"/>
  <cols>
    <col min="1" max="1" width="14.69921875" style="47" customWidth="1"/>
    <col min="2" max="11" width="15.5" style="47" customWidth="1"/>
    <col min="12" max="14" width="15.5" style="93" customWidth="1"/>
    <col min="15" max="15" width="15.5" style="47" customWidth="1"/>
    <col min="16" max="16384" width="9" style="47"/>
  </cols>
  <sheetData>
    <row r="1" spans="1:15" ht="18">
      <c r="O1" s="196" t="s">
        <v>88</v>
      </c>
    </row>
    <row r="2" spans="1:15" ht="18.600000000000001">
      <c r="A2" s="49" t="s">
        <v>487</v>
      </c>
    </row>
    <row r="3" spans="1:15" ht="18.600000000000001">
      <c r="A3" s="49"/>
    </row>
    <row r="4" spans="1:15">
      <c r="A4" s="286" t="s">
        <v>583</v>
      </c>
      <c r="B4" s="286"/>
      <c r="C4" s="286"/>
      <c r="D4" s="286"/>
      <c r="E4" s="286"/>
      <c r="F4" s="286"/>
      <c r="G4" s="286"/>
      <c r="H4" s="286"/>
      <c r="I4" s="286"/>
      <c r="J4" s="286"/>
      <c r="K4" s="286"/>
    </row>
    <row r="5" spans="1:15" s="93" customFormat="1" ht="75">
      <c r="A5" s="239"/>
      <c r="B5" s="239" t="s">
        <v>121</v>
      </c>
      <c r="C5" s="239" t="s">
        <v>584</v>
      </c>
      <c r="D5" s="239" t="s">
        <v>585</v>
      </c>
      <c r="E5" s="239" t="s">
        <v>595</v>
      </c>
      <c r="F5" s="239" t="s">
        <v>594</v>
      </c>
      <c r="G5" s="239" t="s">
        <v>586</v>
      </c>
      <c r="H5" s="239" t="s">
        <v>587</v>
      </c>
      <c r="I5" s="239" t="s">
        <v>588</v>
      </c>
      <c r="J5" s="239" t="s">
        <v>589</v>
      </c>
      <c r="K5" s="239" t="s">
        <v>596</v>
      </c>
      <c r="L5" s="239" t="s">
        <v>590</v>
      </c>
      <c r="M5" s="239" t="s">
        <v>591</v>
      </c>
      <c r="N5" s="239" t="s">
        <v>592</v>
      </c>
      <c r="O5" s="239" t="s">
        <v>593</v>
      </c>
    </row>
    <row r="6" spans="1:15">
      <c r="A6" s="240" t="s">
        <v>786</v>
      </c>
      <c r="B6" s="135">
        <v>20073</v>
      </c>
      <c r="C6" s="135">
        <v>13962</v>
      </c>
      <c r="D6" s="135">
        <v>6111</v>
      </c>
      <c r="E6" s="135">
        <v>972</v>
      </c>
      <c r="F6" s="135">
        <v>232</v>
      </c>
      <c r="G6" s="135">
        <v>29</v>
      </c>
      <c r="H6" s="135">
        <v>49</v>
      </c>
      <c r="I6" s="135">
        <v>53</v>
      </c>
      <c r="J6" s="135">
        <v>884</v>
      </c>
      <c r="K6" s="150">
        <v>7</v>
      </c>
      <c r="L6" s="143">
        <v>14.4</v>
      </c>
      <c r="M6" s="143">
        <v>11.1</v>
      </c>
      <c r="N6" s="143">
        <v>3.4</v>
      </c>
      <c r="O6" s="151">
        <v>12.9</v>
      </c>
    </row>
    <row r="7" spans="1:15">
      <c r="A7" s="240" t="s">
        <v>787</v>
      </c>
      <c r="B7" s="135">
        <v>5802</v>
      </c>
      <c r="C7" s="135">
        <v>3702</v>
      </c>
      <c r="D7" s="135">
        <v>2094</v>
      </c>
      <c r="E7" s="135">
        <v>203</v>
      </c>
      <c r="F7" s="135">
        <v>92</v>
      </c>
      <c r="G7" s="135">
        <v>7</v>
      </c>
      <c r="H7" s="135">
        <v>9</v>
      </c>
      <c r="I7" s="135">
        <v>7</v>
      </c>
      <c r="J7" s="135">
        <v>196</v>
      </c>
      <c r="K7" s="150">
        <v>0</v>
      </c>
      <c r="L7" s="143">
        <v>13.5</v>
      </c>
      <c r="M7" s="143">
        <v>8.1999999999999993</v>
      </c>
      <c r="N7" s="143">
        <v>5.2</v>
      </c>
      <c r="O7" s="151">
        <v>5.3</v>
      </c>
    </row>
    <row r="8" spans="1:15">
      <c r="A8" s="240" t="s">
        <v>788</v>
      </c>
      <c r="B8" s="135">
        <v>207</v>
      </c>
      <c r="C8" s="135">
        <v>108</v>
      </c>
      <c r="D8" s="135">
        <v>99</v>
      </c>
      <c r="E8" s="135">
        <v>32</v>
      </c>
      <c r="F8" s="135">
        <v>19</v>
      </c>
      <c r="G8" s="135">
        <v>5</v>
      </c>
      <c r="H8" s="135">
        <v>7</v>
      </c>
      <c r="I8" s="135">
        <v>3</v>
      </c>
      <c r="J8" s="135">
        <v>29</v>
      </c>
      <c r="K8" s="150">
        <v>5.8</v>
      </c>
      <c r="L8" s="143">
        <v>16.399999999999999</v>
      </c>
      <c r="M8" s="143">
        <v>10.5</v>
      </c>
      <c r="N8" s="143">
        <v>5.8</v>
      </c>
      <c r="O8" s="151">
        <v>4.0999999999999996</v>
      </c>
    </row>
    <row r="9" spans="1:15">
      <c r="A9" s="240" t="s">
        <v>121</v>
      </c>
      <c r="B9" s="135">
        <v>26082</v>
      </c>
      <c r="C9" s="135">
        <v>17772</v>
      </c>
      <c r="D9" s="135">
        <v>8304</v>
      </c>
      <c r="E9" s="135">
        <v>1207</v>
      </c>
      <c r="F9" s="135">
        <v>343</v>
      </c>
      <c r="G9" s="135">
        <v>41</v>
      </c>
      <c r="H9" s="135">
        <v>65</v>
      </c>
      <c r="I9" s="135">
        <v>63</v>
      </c>
      <c r="J9" s="135">
        <v>1109</v>
      </c>
      <c r="K9" s="150">
        <v>5.4</v>
      </c>
      <c r="L9" s="143">
        <v>14.2</v>
      </c>
      <c r="M9" s="143">
        <v>10.4</v>
      </c>
      <c r="N9" s="143">
        <v>3.8</v>
      </c>
      <c r="O9" s="151">
        <v>11</v>
      </c>
    </row>
    <row r="10" spans="1:15">
      <c r="A10" s="336" t="s">
        <v>597</v>
      </c>
      <c r="B10" s="336"/>
      <c r="C10" s="336"/>
      <c r="D10" s="336"/>
      <c r="E10" s="336"/>
      <c r="F10" s="336"/>
      <c r="G10" s="336"/>
      <c r="H10" s="336"/>
      <c r="I10" s="336"/>
      <c r="J10" s="336"/>
    </row>
  </sheetData>
  <mergeCells count="2">
    <mergeCell ref="A4:K4"/>
    <mergeCell ref="A10:J10"/>
  </mergeCells>
  <phoneticPr fontId="1"/>
  <hyperlinks>
    <hyperlink ref="O1" location="Contents!A1" display="Contents"/>
  </hyperlinks>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
  <sheetViews>
    <sheetView workbookViewId="0">
      <selection activeCell="F1" sqref="F1"/>
    </sheetView>
  </sheetViews>
  <sheetFormatPr defaultColWidth="9" defaultRowHeight="15"/>
  <cols>
    <col min="1" max="1" width="42.296875" style="47" customWidth="1"/>
    <col min="2" max="2" width="12" style="47" customWidth="1"/>
    <col min="3" max="6" width="12.09765625" style="47" customWidth="1"/>
    <col min="7" max="16384" width="9" style="47"/>
  </cols>
  <sheetData>
    <row r="1" spans="1:7" ht="18">
      <c r="E1" s="59"/>
      <c r="F1" s="196" t="s">
        <v>88</v>
      </c>
    </row>
    <row r="2" spans="1:7" ht="18.600000000000001">
      <c r="A2" s="49" t="s">
        <v>487</v>
      </c>
    </row>
    <row r="3" spans="1:7" ht="18.600000000000001">
      <c r="A3" s="49"/>
    </row>
    <row r="4" spans="1:7" ht="31.5" customHeight="1">
      <c r="A4" s="333" t="s">
        <v>598</v>
      </c>
      <c r="B4" s="333"/>
      <c r="C4" s="333"/>
      <c r="D4" s="333"/>
      <c r="E4" s="333"/>
      <c r="F4" s="333"/>
      <c r="G4" s="333"/>
    </row>
    <row r="5" spans="1:7">
      <c r="A5" s="145" t="s">
        <v>532</v>
      </c>
      <c r="B5" s="145">
        <v>2017</v>
      </c>
      <c r="C5" s="145">
        <v>2018</v>
      </c>
      <c r="D5" s="53">
        <v>2019</v>
      </c>
      <c r="E5" s="53">
        <v>2020</v>
      </c>
      <c r="F5" s="53">
        <v>2021</v>
      </c>
    </row>
    <row r="6" spans="1:7" ht="19.95" customHeight="1">
      <c r="A6" s="144" t="s">
        <v>599</v>
      </c>
      <c r="B6" s="56">
        <v>45</v>
      </c>
      <c r="C6" s="56">
        <v>47</v>
      </c>
      <c r="D6" s="56">
        <v>52</v>
      </c>
      <c r="E6" s="56">
        <v>57</v>
      </c>
      <c r="F6" s="274">
        <v>60</v>
      </c>
    </row>
    <row r="7" spans="1:7" ht="19.95" customHeight="1" thickBot="1">
      <c r="A7" s="152" t="s">
        <v>600</v>
      </c>
      <c r="B7" s="153">
        <v>6.2</v>
      </c>
      <c r="C7" s="153">
        <v>6.3</v>
      </c>
      <c r="D7" s="153">
        <v>6.7</v>
      </c>
      <c r="E7" s="153">
        <v>7.2</v>
      </c>
      <c r="F7" s="275">
        <v>7.5</v>
      </c>
    </row>
    <row r="8" spans="1:7" ht="26.55" customHeight="1">
      <c r="A8" s="154" t="s">
        <v>601</v>
      </c>
      <c r="B8" s="155">
        <v>24.8</v>
      </c>
      <c r="C8" s="155">
        <v>25.4</v>
      </c>
      <c r="D8" s="155">
        <v>24.7</v>
      </c>
      <c r="E8" s="155">
        <v>27.1</v>
      </c>
      <c r="F8" s="156">
        <v>28.4</v>
      </c>
    </row>
  </sheetData>
  <mergeCells count="1">
    <mergeCell ref="A4:G4"/>
  </mergeCells>
  <phoneticPr fontId="1"/>
  <hyperlinks>
    <hyperlink ref="F1" location="Contents!A1" display="Contents"/>
  </hyperlinks>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workbookViewId="0">
      <selection activeCell="B13" sqref="B13"/>
    </sheetView>
  </sheetViews>
  <sheetFormatPr defaultColWidth="9" defaultRowHeight="15"/>
  <cols>
    <col min="1" max="1" width="55.09765625" style="47" customWidth="1"/>
    <col min="2" max="2" width="12" style="47" customWidth="1"/>
    <col min="3" max="6" width="12.09765625" style="47" customWidth="1"/>
    <col min="7" max="16384" width="9" style="47"/>
  </cols>
  <sheetData>
    <row r="1" spans="1:6" ht="18">
      <c r="E1" s="59"/>
      <c r="F1" s="196" t="s">
        <v>88</v>
      </c>
    </row>
    <row r="2" spans="1:6" ht="18.600000000000001">
      <c r="A2" s="49" t="s">
        <v>487</v>
      </c>
    </row>
    <row r="3" spans="1:6" ht="18.600000000000001">
      <c r="A3" s="49"/>
    </row>
    <row r="4" spans="1:6" ht="15" customHeight="1">
      <c r="A4" s="286" t="s">
        <v>602</v>
      </c>
      <c r="B4" s="286"/>
      <c r="C4" s="286"/>
      <c r="D4" s="286"/>
      <c r="E4" s="286"/>
      <c r="F4" s="286"/>
    </row>
    <row r="5" spans="1:6" ht="19.95" customHeight="1">
      <c r="A5" s="145" t="s">
        <v>532</v>
      </c>
      <c r="B5" s="145">
        <v>2017</v>
      </c>
      <c r="C5" s="145">
        <v>2018</v>
      </c>
      <c r="D5" s="53">
        <v>2019</v>
      </c>
      <c r="E5" s="53">
        <v>2020</v>
      </c>
      <c r="F5" s="53">
        <v>2021</v>
      </c>
    </row>
    <row r="6" spans="1:6" ht="19.95" customHeight="1">
      <c r="A6" s="240" t="s">
        <v>603</v>
      </c>
      <c r="B6" s="157">
        <v>2</v>
      </c>
      <c r="C6" s="157">
        <v>2.15</v>
      </c>
      <c r="D6" s="157">
        <v>2.2200000000000002</v>
      </c>
      <c r="E6" s="157">
        <v>2.27</v>
      </c>
      <c r="F6" s="160">
        <v>2.59</v>
      </c>
    </row>
    <row r="7" spans="1:6" ht="19.95" customHeight="1" thickBot="1">
      <c r="A7" s="152" t="s">
        <v>604</v>
      </c>
      <c r="B7" s="158">
        <v>2</v>
      </c>
      <c r="C7" s="340">
        <v>2.2000000000000002</v>
      </c>
      <c r="D7" s="341"/>
      <c r="E7" s="342"/>
      <c r="F7" s="161">
        <v>2.2999999999999998</v>
      </c>
    </row>
    <row r="8" spans="1:6" ht="19.95" customHeight="1">
      <c r="A8" s="154" t="s">
        <v>772</v>
      </c>
      <c r="B8" s="155" t="s">
        <v>12</v>
      </c>
      <c r="C8" s="155" t="s">
        <v>12</v>
      </c>
      <c r="D8" s="159">
        <v>0.6</v>
      </c>
      <c r="E8" s="159">
        <v>0.6</v>
      </c>
      <c r="F8" s="162">
        <v>0.6</v>
      </c>
    </row>
    <row r="9" spans="1:6">
      <c r="A9" s="339" t="s">
        <v>605</v>
      </c>
      <c r="B9" s="339"/>
      <c r="C9" s="339"/>
    </row>
  </sheetData>
  <mergeCells count="3">
    <mergeCell ref="A9:C9"/>
    <mergeCell ref="C7:E7"/>
    <mergeCell ref="A4:F4"/>
  </mergeCells>
  <phoneticPr fontId="1"/>
  <hyperlinks>
    <hyperlink ref="F1" location="Contents!A1" display="Contents"/>
  </hyperlinks>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workbookViewId="0">
      <selection activeCell="F1" sqref="F1"/>
    </sheetView>
  </sheetViews>
  <sheetFormatPr defaultColWidth="9" defaultRowHeight="15"/>
  <cols>
    <col min="1" max="1" width="66.19921875" style="47" customWidth="1"/>
    <col min="2" max="2" width="12" style="47" customWidth="1"/>
    <col min="3" max="6" width="12.09765625" style="47" customWidth="1"/>
    <col min="7" max="16384" width="9" style="47"/>
  </cols>
  <sheetData>
    <row r="1" spans="1:6" ht="18">
      <c r="E1" s="59"/>
      <c r="F1" s="196" t="s">
        <v>88</v>
      </c>
    </row>
    <row r="2" spans="1:6" ht="18.600000000000001">
      <c r="A2" s="49" t="s">
        <v>487</v>
      </c>
    </row>
    <row r="3" spans="1:6" ht="18.600000000000001">
      <c r="A3" s="49"/>
    </row>
    <row r="4" spans="1:6">
      <c r="A4" s="286" t="s">
        <v>606</v>
      </c>
      <c r="B4" s="286"/>
      <c r="C4" s="286"/>
      <c r="D4" s="286"/>
      <c r="E4" s="286"/>
    </row>
    <row r="5" spans="1:6" ht="19.95" customHeight="1">
      <c r="A5" s="145" t="s">
        <v>532</v>
      </c>
      <c r="B5" s="145">
        <v>2017</v>
      </c>
      <c r="C5" s="145">
        <v>2018</v>
      </c>
      <c r="D5" s="53">
        <v>2019</v>
      </c>
      <c r="E5" s="53">
        <v>2020</v>
      </c>
      <c r="F5" s="53">
        <v>2021</v>
      </c>
    </row>
    <row r="6" spans="1:6" ht="19.95" customHeight="1">
      <c r="A6" s="144" t="s">
        <v>607</v>
      </c>
      <c r="B6" s="56">
        <v>52</v>
      </c>
      <c r="C6" s="56">
        <v>57</v>
      </c>
      <c r="D6" s="56">
        <v>83</v>
      </c>
      <c r="E6" s="56">
        <v>73</v>
      </c>
      <c r="F6" s="25">
        <v>55</v>
      </c>
    </row>
    <row r="7" spans="1:6" ht="19.95" customHeight="1">
      <c r="A7" s="144" t="s">
        <v>608</v>
      </c>
      <c r="B7" s="56">
        <v>34</v>
      </c>
      <c r="C7" s="56">
        <v>38</v>
      </c>
      <c r="D7" s="56">
        <v>60</v>
      </c>
      <c r="E7" s="56">
        <v>47</v>
      </c>
      <c r="F7" s="25">
        <v>35</v>
      </c>
    </row>
    <row r="8" spans="1:6" ht="19.95" customHeight="1">
      <c r="A8" s="144" t="s">
        <v>609</v>
      </c>
      <c r="B8" s="56">
        <v>9</v>
      </c>
      <c r="C8" s="56">
        <v>9</v>
      </c>
      <c r="D8" s="56">
        <v>7</v>
      </c>
      <c r="E8" s="56">
        <v>13</v>
      </c>
      <c r="F8" s="25">
        <v>7</v>
      </c>
    </row>
    <row r="9" spans="1:6" ht="19.95" customHeight="1">
      <c r="A9" s="144" t="s">
        <v>610</v>
      </c>
      <c r="B9" s="56">
        <v>9</v>
      </c>
      <c r="C9" s="56">
        <v>10</v>
      </c>
      <c r="D9" s="56">
        <v>16</v>
      </c>
      <c r="E9" s="56">
        <v>13</v>
      </c>
      <c r="F9" s="25">
        <v>13</v>
      </c>
    </row>
    <row r="10" spans="1:6" ht="19.95" customHeight="1">
      <c r="A10" s="144" t="s">
        <v>611</v>
      </c>
      <c r="B10" s="119">
        <v>82.7</v>
      </c>
      <c r="C10" s="119">
        <v>82.5</v>
      </c>
      <c r="D10" s="119">
        <v>80.7</v>
      </c>
      <c r="E10" s="119">
        <v>82.2</v>
      </c>
      <c r="F10" s="150">
        <v>76.400000000000006</v>
      </c>
    </row>
    <row r="11" spans="1:6">
      <c r="A11" s="336" t="s">
        <v>612</v>
      </c>
      <c r="B11" s="336"/>
      <c r="C11" s="336"/>
    </row>
  </sheetData>
  <mergeCells count="2">
    <mergeCell ref="A4:E4"/>
    <mergeCell ref="A11:C11"/>
  </mergeCells>
  <phoneticPr fontId="1"/>
  <hyperlinks>
    <hyperlink ref="F1" location="Contents!A1" display="Contents"/>
  </hyperlinks>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
  <sheetViews>
    <sheetView workbookViewId="0">
      <selection activeCell="F18" sqref="F18"/>
    </sheetView>
  </sheetViews>
  <sheetFormatPr defaultColWidth="9" defaultRowHeight="15"/>
  <cols>
    <col min="1" max="1" width="26.3984375" style="47" customWidth="1"/>
    <col min="2" max="2" width="12" style="47" customWidth="1"/>
    <col min="3" max="6" width="12.09765625" style="47" customWidth="1"/>
    <col min="7" max="16384" width="9" style="47"/>
  </cols>
  <sheetData>
    <row r="1" spans="1:6" ht="18">
      <c r="E1" s="59"/>
      <c r="F1" s="196" t="s">
        <v>88</v>
      </c>
    </row>
    <row r="2" spans="1:6" ht="18.600000000000001">
      <c r="A2" s="49" t="s">
        <v>487</v>
      </c>
    </row>
    <row r="3" spans="1:6" ht="18.600000000000001">
      <c r="A3" s="49"/>
    </row>
    <row r="4" spans="1:6">
      <c r="A4" s="286" t="s">
        <v>613</v>
      </c>
      <c r="B4" s="286"/>
      <c r="C4" s="286"/>
      <c r="D4" s="286"/>
      <c r="E4" s="286"/>
    </row>
    <row r="5" spans="1:6">
      <c r="A5" s="145" t="s">
        <v>215</v>
      </c>
      <c r="B5" s="145">
        <v>2017</v>
      </c>
      <c r="C5" s="145">
        <v>2018</v>
      </c>
      <c r="D5" s="53">
        <v>2019</v>
      </c>
      <c r="E5" s="53">
        <v>2020</v>
      </c>
      <c r="F5" s="53">
        <v>2021</v>
      </c>
    </row>
    <row r="6" spans="1:6" ht="30">
      <c r="A6" s="144" t="s">
        <v>614</v>
      </c>
      <c r="B6" s="119">
        <v>58.8</v>
      </c>
      <c r="C6" s="119">
        <v>70.900000000000006</v>
      </c>
      <c r="D6" s="119">
        <v>76.900000000000006</v>
      </c>
      <c r="E6" s="119">
        <v>71.099999999999994</v>
      </c>
      <c r="F6" s="150">
        <v>76.5</v>
      </c>
    </row>
    <row r="7" spans="1:6" ht="30">
      <c r="A7" s="144" t="s">
        <v>615</v>
      </c>
      <c r="B7" s="119">
        <v>8.5</v>
      </c>
      <c r="C7" s="119">
        <v>10.5</v>
      </c>
      <c r="D7" s="119">
        <v>10.7</v>
      </c>
      <c r="E7" s="119">
        <v>8.1</v>
      </c>
      <c r="F7" s="150">
        <v>9</v>
      </c>
    </row>
  </sheetData>
  <mergeCells count="1">
    <mergeCell ref="A4:E4"/>
  </mergeCells>
  <phoneticPr fontId="1"/>
  <hyperlinks>
    <hyperlink ref="F1" location="Contents!A1" display="Contents"/>
  </hyperlinks>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
  <sheetViews>
    <sheetView workbookViewId="0">
      <selection activeCell="F1" sqref="F1"/>
    </sheetView>
  </sheetViews>
  <sheetFormatPr defaultColWidth="9" defaultRowHeight="15"/>
  <cols>
    <col min="1" max="1" width="34.19921875" style="47" customWidth="1"/>
    <col min="2" max="6" width="14.5" style="47" customWidth="1"/>
    <col min="7" max="16384" width="9" style="47"/>
  </cols>
  <sheetData>
    <row r="1" spans="1:6" ht="18">
      <c r="E1" s="59"/>
      <c r="F1" s="196" t="s">
        <v>88</v>
      </c>
    </row>
    <row r="2" spans="1:6" ht="18.600000000000001">
      <c r="A2" s="49" t="s">
        <v>487</v>
      </c>
    </row>
    <row r="3" spans="1:6" ht="18.600000000000001">
      <c r="A3" s="49"/>
    </row>
    <row r="4" spans="1:6">
      <c r="A4" s="286" t="s">
        <v>773</v>
      </c>
      <c r="B4" s="286"/>
      <c r="C4" s="286"/>
      <c r="D4" s="286"/>
      <c r="E4" s="286"/>
    </row>
    <row r="5" spans="1:6">
      <c r="A5" s="145" t="s">
        <v>717</v>
      </c>
      <c r="B5" s="145">
        <v>2017</v>
      </c>
      <c r="C5" s="145">
        <v>2018</v>
      </c>
      <c r="D5" s="53">
        <v>2019</v>
      </c>
      <c r="E5" s="53">
        <v>2020</v>
      </c>
      <c r="F5" s="53">
        <v>2021</v>
      </c>
    </row>
    <row r="6" spans="1:6" ht="30">
      <c r="A6" s="144" t="s">
        <v>626</v>
      </c>
      <c r="B6" s="182" t="s">
        <v>616</v>
      </c>
      <c r="C6" s="182" t="s">
        <v>617</v>
      </c>
      <c r="D6" s="182" t="s">
        <v>618</v>
      </c>
      <c r="E6" s="182" t="s">
        <v>619</v>
      </c>
      <c r="F6" s="183" t="s">
        <v>625</v>
      </c>
    </row>
    <row r="7" spans="1:6" ht="30">
      <c r="A7" s="144" t="s">
        <v>627</v>
      </c>
      <c r="B7" s="182" t="s">
        <v>620</v>
      </c>
      <c r="C7" s="182" t="s">
        <v>621</v>
      </c>
      <c r="D7" s="182" t="s">
        <v>622</v>
      </c>
      <c r="E7" s="182" t="s">
        <v>623</v>
      </c>
      <c r="F7" s="183" t="s">
        <v>624</v>
      </c>
    </row>
    <row r="8" spans="1:6" ht="29.55" customHeight="1">
      <c r="A8" s="285" t="s">
        <v>628</v>
      </c>
      <c r="B8" s="285"/>
      <c r="C8" s="285"/>
      <c r="D8" s="285"/>
      <c r="E8" s="285"/>
      <c r="F8" s="285"/>
    </row>
  </sheetData>
  <mergeCells count="2">
    <mergeCell ref="A4:E4"/>
    <mergeCell ref="A8:F8"/>
  </mergeCells>
  <phoneticPr fontId="1"/>
  <hyperlinks>
    <hyperlink ref="F1" location="Contents!A1" display="Contents"/>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6"/>
  <sheetViews>
    <sheetView workbookViewId="0"/>
  </sheetViews>
  <sheetFormatPr defaultColWidth="9.09765625" defaultRowHeight="15"/>
  <cols>
    <col min="1" max="6" width="18.5" style="47" customWidth="1"/>
    <col min="7" max="16384" width="9.09765625" style="47"/>
  </cols>
  <sheetData>
    <row r="1" spans="1:6" ht="18">
      <c r="F1" s="196" t="s">
        <v>88</v>
      </c>
    </row>
    <row r="2" spans="1:6" ht="18.600000000000001">
      <c r="A2" s="49" t="s">
        <v>37</v>
      </c>
    </row>
    <row r="3" spans="1:6" ht="15.75" customHeight="1">
      <c r="A3" s="49"/>
    </row>
    <row r="4" spans="1:6">
      <c r="A4" s="277" t="s">
        <v>718</v>
      </c>
      <c r="B4" s="277"/>
      <c r="C4" s="277"/>
      <c r="D4" s="277"/>
      <c r="E4" s="277"/>
      <c r="F4" s="277"/>
    </row>
    <row r="5" spans="1:6">
      <c r="A5" s="8" t="s">
        <v>96</v>
      </c>
      <c r="B5" s="8"/>
      <c r="C5" s="8"/>
      <c r="D5" s="8"/>
      <c r="E5" s="8"/>
      <c r="F5" s="8"/>
    </row>
    <row r="6" spans="1:6" ht="45">
      <c r="A6" s="53" t="s">
        <v>101</v>
      </c>
      <c r="B6" s="231" t="s">
        <v>102</v>
      </c>
      <c r="C6" s="231" t="s">
        <v>103</v>
      </c>
      <c r="D6" s="231" t="s">
        <v>104</v>
      </c>
      <c r="E6" s="53" t="s">
        <v>105</v>
      </c>
      <c r="F6" s="231" t="s">
        <v>106</v>
      </c>
    </row>
    <row r="7" spans="1:6">
      <c r="A7" s="232" t="s">
        <v>107</v>
      </c>
      <c r="B7" s="25">
        <v>200</v>
      </c>
      <c r="C7" s="62">
        <v>3.8</v>
      </c>
      <c r="D7" s="62">
        <v>200</v>
      </c>
      <c r="E7" s="60" t="s">
        <v>4</v>
      </c>
      <c r="F7" s="281" t="s">
        <v>4</v>
      </c>
    </row>
    <row r="8" spans="1:6">
      <c r="A8" s="50" t="s">
        <v>110</v>
      </c>
      <c r="B8" s="62">
        <v>250</v>
      </c>
      <c r="C8" s="62">
        <v>9.9</v>
      </c>
      <c r="D8" s="62">
        <v>0</v>
      </c>
      <c r="E8" s="60"/>
      <c r="F8" s="282"/>
    </row>
    <row r="9" spans="1:6">
      <c r="A9" s="50" t="s">
        <v>115</v>
      </c>
      <c r="B9" s="62">
        <v>260</v>
      </c>
      <c r="C9" s="62">
        <v>0</v>
      </c>
      <c r="D9" s="62">
        <v>0</v>
      </c>
      <c r="E9" s="60"/>
      <c r="F9" s="283"/>
    </row>
    <row r="10" spans="1:6" ht="37.049999999999997" customHeight="1">
      <c r="A10" s="284" t="s">
        <v>719</v>
      </c>
      <c r="B10" s="284"/>
      <c r="C10" s="284"/>
      <c r="D10" s="284"/>
      <c r="E10" s="284"/>
      <c r="F10" s="284"/>
    </row>
    <row r="11" spans="1:6">
      <c r="A11" s="36"/>
      <c r="B11" s="36"/>
      <c r="C11" s="36"/>
      <c r="D11" s="36"/>
      <c r="E11" s="36"/>
      <c r="F11" s="36"/>
    </row>
    <row r="12" spans="1:6">
      <c r="A12" s="8" t="s">
        <v>97</v>
      </c>
      <c r="B12" s="8"/>
      <c r="C12" s="8"/>
      <c r="D12" s="8"/>
      <c r="E12" s="8"/>
      <c r="F12" s="8"/>
    </row>
    <row r="13" spans="1:6" ht="45">
      <c r="A13" s="53" t="s">
        <v>101</v>
      </c>
      <c r="B13" s="231" t="s">
        <v>102</v>
      </c>
      <c r="C13" s="231" t="s">
        <v>103</v>
      </c>
      <c r="D13" s="231" t="s">
        <v>104</v>
      </c>
      <c r="E13" s="53" t="s">
        <v>105</v>
      </c>
      <c r="F13" s="231" t="s">
        <v>106</v>
      </c>
    </row>
    <row r="14" spans="1:6">
      <c r="A14" s="232" t="s">
        <v>107</v>
      </c>
      <c r="B14" s="56">
        <v>110</v>
      </c>
      <c r="C14" s="57">
        <v>0</v>
      </c>
      <c r="D14" s="57">
        <v>110</v>
      </c>
      <c r="E14" s="51" t="s">
        <v>5</v>
      </c>
      <c r="F14" s="278" t="s">
        <v>5</v>
      </c>
    </row>
    <row r="15" spans="1:6">
      <c r="A15" s="50" t="s">
        <v>110</v>
      </c>
      <c r="B15" s="57">
        <v>260</v>
      </c>
      <c r="C15" s="57">
        <v>14</v>
      </c>
      <c r="D15" s="57">
        <v>250</v>
      </c>
      <c r="E15" s="51"/>
      <c r="F15" s="279"/>
    </row>
    <row r="16" spans="1:6">
      <c r="A16" s="50" t="s">
        <v>112</v>
      </c>
      <c r="B16" s="57">
        <v>390</v>
      </c>
      <c r="C16" s="57">
        <v>0</v>
      </c>
      <c r="D16" s="57">
        <v>0</v>
      </c>
      <c r="E16" s="51"/>
      <c r="F16" s="280"/>
    </row>
    <row r="17" spans="1:6" ht="76.05" customHeight="1">
      <c r="A17" s="285" t="s">
        <v>114</v>
      </c>
      <c r="B17" s="285"/>
      <c r="C17" s="285"/>
      <c r="D17" s="285"/>
      <c r="E17" s="285"/>
      <c r="F17" s="285"/>
    </row>
    <row r="18" spans="1:6">
      <c r="A18" s="36"/>
      <c r="B18" s="36"/>
      <c r="C18" s="36"/>
      <c r="D18" s="36"/>
      <c r="E18" s="36"/>
      <c r="F18" s="36"/>
    </row>
    <row r="19" spans="1:6">
      <c r="A19" s="8" t="s">
        <v>100</v>
      </c>
      <c r="B19" s="8"/>
      <c r="C19" s="8"/>
      <c r="D19" s="8"/>
      <c r="E19" s="8"/>
      <c r="F19" s="8"/>
    </row>
    <row r="20" spans="1:6" ht="45">
      <c r="A20" s="53" t="s">
        <v>101</v>
      </c>
      <c r="B20" s="231" t="s">
        <v>102</v>
      </c>
      <c r="C20" s="231" t="s">
        <v>103</v>
      </c>
      <c r="D20" s="231" t="s">
        <v>104</v>
      </c>
      <c r="E20" s="53" t="s">
        <v>105</v>
      </c>
      <c r="F20" s="231" t="s">
        <v>106</v>
      </c>
    </row>
    <row r="21" spans="1:6">
      <c r="A21" s="232" t="s">
        <v>107</v>
      </c>
      <c r="B21" s="56">
        <v>410</v>
      </c>
      <c r="C21" s="57">
        <v>0</v>
      </c>
      <c r="D21" s="57">
        <v>410</v>
      </c>
      <c r="E21" s="51" t="s">
        <v>5</v>
      </c>
      <c r="F21" s="278" t="s">
        <v>5</v>
      </c>
    </row>
    <row r="22" spans="1:6">
      <c r="A22" s="232" t="s">
        <v>108</v>
      </c>
      <c r="B22" s="56">
        <v>300</v>
      </c>
      <c r="C22" s="57">
        <v>15</v>
      </c>
      <c r="D22" s="57">
        <v>290</v>
      </c>
      <c r="E22" s="51"/>
      <c r="F22" s="279"/>
    </row>
    <row r="23" spans="1:6">
      <c r="A23" s="232" t="s">
        <v>109</v>
      </c>
      <c r="B23" s="56">
        <v>350</v>
      </c>
      <c r="C23" s="57">
        <v>7.2</v>
      </c>
      <c r="D23" s="57">
        <v>340</v>
      </c>
      <c r="E23" s="51" t="s">
        <v>5</v>
      </c>
      <c r="F23" s="279"/>
    </row>
    <row r="24" spans="1:6">
      <c r="A24" s="50" t="s">
        <v>110</v>
      </c>
      <c r="B24" s="57">
        <v>540</v>
      </c>
      <c r="C24" s="57">
        <v>19</v>
      </c>
      <c r="D24" s="57">
        <v>520</v>
      </c>
      <c r="E24" s="51"/>
      <c r="F24" s="279"/>
    </row>
    <row r="25" spans="1:6">
      <c r="A25" s="50" t="s">
        <v>112</v>
      </c>
      <c r="B25" s="57">
        <v>210</v>
      </c>
      <c r="C25" s="57">
        <v>0</v>
      </c>
      <c r="D25" s="57">
        <v>0</v>
      </c>
      <c r="E25" s="51"/>
      <c r="F25" s="280"/>
    </row>
    <row r="26" spans="1:6" ht="73.5" customHeight="1">
      <c r="A26" s="285" t="s">
        <v>113</v>
      </c>
      <c r="B26" s="285"/>
      <c r="C26" s="285"/>
      <c r="D26" s="285"/>
      <c r="E26" s="285"/>
      <c r="F26" s="285"/>
    </row>
    <row r="28" spans="1:6">
      <c r="A28" s="286" t="s">
        <v>99</v>
      </c>
      <c r="B28" s="286"/>
      <c r="C28" s="286"/>
      <c r="D28" s="286"/>
      <c r="E28" s="286"/>
      <c r="F28" s="286"/>
    </row>
    <row r="29" spans="1:6" ht="45">
      <c r="A29" s="53" t="s">
        <v>101</v>
      </c>
      <c r="B29" s="231" t="s">
        <v>102</v>
      </c>
      <c r="C29" s="231" t="s">
        <v>103</v>
      </c>
      <c r="D29" s="231" t="s">
        <v>104</v>
      </c>
      <c r="E29" s="53" t="s">
        <v>105</v>
      </c>
      <c r="F29" s="231" t="s">
        <v>106</v>
      </c>
    </row>
    <row r="30" spans="1:6">
      <c r="A30" s="232" t="s">
        <v>107</v>
      </c>
      <c r="B30" s="56">
        <v>1100</v>
      </c>
      <c r="C30" s="57">
        <v>0</v>
      </c>
      <c r="D30" s="56">
        <v>1100</v>
      </c>
      <c r="E30" s="51" t="s">
        <v>5</v>
      </c>
      <c r="F30" s="278" t="s">
        <v>5</v>
      </c>
    </row>
    <row r="31" spans="1:6">
      <c r="A31" s="232" t="s">
        <v>108</v>
      </c>
      <c r="B31" s="56">
        <v>270</v>
      </c>
      <c r="C31" s="57">
        <v>13</v>
      </c>
      <c r="D31" s="57">
        <v>260</v>
      </c>
      <c r="E31" s="51"/>
      <c r="F31" s="279"/>
    </row>
    <row r="32" spans="1:6">
      <c r="A32" s="232" t="s">
        <v>109</v>
      </c>
      <c r="B32" s="56">
        <v>390</v>
      </c>
      <c r="C32" s="57">
        <v>9.6999999999999993</v>
      </c>
      <c r="D32" s="57">
        <v>380</v>
      </c>
      <c r="E32" s="51" t="s">
        <v>5</v>
      </c>
      <c r="F32" s="279"/>
    </row>
    <row r="33" spans="1:6">
      <c r="A33" s="50" t="s">
        <v>110</v>
      </c>
      <c r="B33" s="57">
        <v>830</v>
      </c>
      <c r="C33" s="57">
        <v>59</v>
      </c>
      <c r="D33" s="57">
        <v>770</v>
      </c>
      <c r="E33" s="51"/>
      <c r="F33" s="279"/>
    </row>
    <row r="34" spans="1:6">
      <c r="A34" s="50" t="s">
        <v>111</v>
      </c>
      <c r="B34" s="57">
        <v>110</v>
      </c>
      <c r="C34" s="57">
        <v>0.9</v>
      </c>
      <c r="D34" s="57">
        <v>110</v>
      </c>
      <c r="E34" s="51"/>
      <c r="F34" s="279"/>
    </row>
    <row r="35" spans="1:6">
      <c r="A35" s="50" t="s">
        <v>112</v>
      </c>
      <c r="B35" s="57">
        <v>310</v>
      </c>
      <c r="C35" s="57">
        <v>0</v>
      </c>
      <c r="D35" s="57">
        <v>0</v>
      </c>
      <c r="E35" s="51"/>
      <c r="F35" s="280"/>
    </row>
    <row r="36" spans="1:6" ht="76.5" customHeight="1">
      <c r="A36" s="285" t="s">
        <v>113</v>
      </c>
      <c r="B36" s="285"/>
      <c r="C36" s="285"/>
      <c r="D36" s="285"/>
      <c r="E36" s="285"/>
      <c r="F36" s="285"/>
    </row>
    <row r="38" spans="1:6">
      <c r="A38" s="286" t="s">
        <v>98</v>
      </c>
      <c r="B38" s="286"/>
      <c r="C38" s="286"/>
      <c r="D38" s="286"/>
      <c r="E38" s="286"/>
      <c r="F38" s="286"/>
    </row>
    <row r="39" spans="1:6" ht="45">
      <c r="A39" s="53" t="s">
        <v>101</v>
      </c>
      <c r="B39" s="231" t="s">
        <v>102</v>
      </c>
      <c r="C39" s="231" t="s">
        <v>103</v>
      </c>
      <c r="D39" s="231" t="s">
        <v>104</v>
      </c>
      <c r="E39" s="53" t="s">
        <v>105</v>
      </c>
      <c r="F39" s="231" t="s">
        <v>106</v>
      </c>
    </row>
    <row r="40" spans="1:6">
      <c r="A40" s="232" t="s">
        <v>107</v>
      </c>
      <c r="B40" s="56">
        <v>820</v>
      </c>
      <c r="C40" s="57">
        <v>1.2</v>
      </c>
      <c r="D40" s="57">
        <v>820</v>
      </c>
      <c r="E40" s="287" t="s">
        <v>779</v>
      </c>
      <c r="F40" s="278" t="s">
        <v>5</v>
      </c>
    </row>
    <row r="41" spans="1:6">
      <c r="A41" s="232" t="s">
        <v>108</v>
      </c>
      <c r="B41" s="56">
        <v>310</v>
      </c>
      <c r="C41" s="57">
        <v>7.6</v>
      </c>
      <c r="D41" s="57">
        <v>300</v>
      </c>
      <c r="E41" s="279"/>
      <c r="F41" s="279"/>
    </row>
    <row r="42" spans="1:6">
      <c r="A42" s="232" t="s">
        <v>109</v>
      </c>
      <c r="B42" s="56">
        <v>390</v>
      </c>
      <c r="C42" s="57">
        <v>35</v>
      </c>
      <c r="D42" s="57">
        <v>360</v>
      </c>
      <c r="E42" s="279"/>
      <c r="F42" s="279"/>
    </row>
    <row r="43" spans="1:6">
      <c r="A43" s="50" t="s">
        <v>110</v>
      </c>
      <c r="B43" s="57">
        <v>760</v>
      </c>
      <c r="C43" s="57">
        <v>60</v>
      </c>
      <c r="D43" s="57">
        <v>700</v>
      </c>
      <c r="E43" s="279"/>
      <c r="F43" s="279"/>
    </row>
    <row r="44" spans="1:6">
      <c r="A44" s="50" t="s">
        <v>111</v>
      </c>
      <c r="B44" s="57">
        <v>170</v>
      </c>
      <c r="C44" s="57">
        <v>0.4</v>
      </c>
      <c r="D44" s="57">
        <v>170</v>
      </c>
      <c r="E44" s="279"/>
      <c r="F44" s="279"/>
    </row>
    <row r="45" spans="1:6">
      <c r="A45" s="50" t="s">
        <v>112</v>
      </c>
      <c r="B45" s="57">
        <v>350</v>
      </c>
      <c r="C45" s="57">
        <v>0</v>
      </c>
      <c r="D45" s="57">
        <v>0</v>
      </c>
      <c r="E45" s="280"/>
      <c r="F45" s="280"/>
    </row>
    <row r="46" spans="1:6" ht="60" customHeight="1">
      <c r="A46" s="285" t="s">
        <v>113</v>
      </c>
      <c r="B46" s="285"/>
      <c r="C46" s="285"/>
      <c r="D46" s="285"/>
      <c r="E46" s="285"/>
      <c r="F46" s="285"/>
    </row>
  </sheetData>
  <mergeCells count="14">
    <mergeCell ref="A46:F46"/>
    <mergeCell ref="A26:F26"/>
    <mergeCell ref="A28:F28"/>
    <mergeCell ref="F30:F35"/>
    <mergeCell ref="A36:F36"/>
    <mergeCell ref="A38:F38"/>
    <mergeCell ref="E40:E45"/>
    <mergeCell ref="F40:F45"/>
    <mergeCell ref="F21:F25"/>
    <mergeCell ref="A4:F4"/>
    <mergeCell ref="F7:F9"/>
    <mergeCell ref="A10:F10"/>
    <mergeCell ref="F14:F16"/>
    <mergeCell ref="A17:F17"/>
  </mergeCells>
  <phoneticPr fontId="1"/>
  <hyperlinks>
    <hyperlink ref="F1" location="Contents!A1" display="Contents"/>
  </hyperlinks>
  <pageMargins left="0.7" right="0.7" top="0.75" bottom="0.75" header="0.3" footer="0.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
  <sheetViews>
    <sheetView topLeftCell="A3" workbookViewId="0">
      <selection activeCell="G1" sqref="G1"/>
    </sheetView>
  </sheetViews>
  <sheetFormatPr defaultColWidth="9" defaultRowHeight="15"/>
  <cols>
    <col min="1" max="1" width="33.19921875" style="47" customWidth="1"/>
    <col min="2" max="7" width="15.5" style="47" customWidth="1"/>
    <col min="8" max="8" width="42.3984375" style="47" bestFit="1" customWidth="1"/>
    <col min="9" max="16384" width="9" style="47"/>
  </cols>
  <sheetData>
    <row r="1" spans="1:8" ht="18">
      <c r="G1" s="196" t="s">
        <v>88</v>
      </c>
    </row>
    <row r="2" spans="1:8" ht="18.600000000000001">
      <c r="A2" s="49" t="s">
        <v>487</v>
      </c>
    </row>
    <row r="3" spans="1:8" ht="18.600000000000001">
      <c r="A3" s="49"/>
    </row>
    <row r="4" spans="1:8">
      <c r="A4" s="286" t="s">
        <v>629</v>
      </c>
      <c r="B4" s="286"/>
      <c r="C4" s="286"/>
      <c r="D4" s="286"/>
    </row>
    <row r="5" spans="1:8" ht="31.2">
      <c r="A5" s="145" t="s">
        <v>532</v>
      </c>
      <c r="B5" s="145">
        <v>2017</v>
      </c>
      <c r="C5" s="145">
        <v>2018</v>
      </c>
      <c r="D5" s="53">
        <v>2019</v>
      </c>
      <c r="E5" s="53">
        <v>2020</v>
      </c>
      <c r="F5" s="53">
        <v>2021</v>
      </c>
      <c r="G5" s="239" t="s">
        <v>630</v>
      </c>
    </row>
    <row r="6" spans="1:8" ht="16.2">
      <c r="A6" s="144" t="s">
        <v>631</v>
      </c>
      <c r="B6" s="184">
        <v>0.53</v>
      </c>
      <c r="C6" s="184">
        <v>1.06</v>
      </c>
      <c r="D6" s="184">
        <v>1.39</v>
      </c>
      <c r="E6" s="184">
        <v>0.2</v>
      </c>
      <c r="F6" s="186">
        <v>0.40228729538498825</v>
      </c>
      <c r="G6" s="108">
        <v>2.09</v>
      </c>
      <c r="H6" s="112"/>
    </row>
    <row r="7" spans="1:8" ht="16.2">
      <c r="A7" s="144" t="s">
        <v>632</v>
      </c>
      <c r="B7" s="185">
        <v>2.1899999999999999E-2</v>
      </c>
      <c r="C7" s="185">
        <v>1.09E-2</v>
      </c>
      <c r="D7" s="185">
        <v>1.37E-2</v>
      </c>
      <c r="E7" s="185">
        <v>2E-3</v>
      </c>
      <c r="F7" s="187">
        <v>6.0343094307748239E-4</v>
      </c>
      <c r="G7" s="108">
        <v>0.09</v>
      </c>
    </row>
    <row r="8" spans="1:8" ht="52.05" customHeight="1">
      <c r="A8" s="343" t="s">
        <v>633</v>
      </c>
      <c r="B8" s="343"/>
      <c r="C8" s="343"/>
      <c r="D8" s="343"/>
      <c r="E8" s="343"/>
      <c r="F8" s="343"/>
      <c r="G8" s="343"/>
    </row>
  </sheetData>
  <mergeCells count="2">
    <mergeCell ref="A4:D4"/>
    <mergeCell ref="A8:G8"/>
  </mergeCells>
  <phoneticPr fontId="1"/>
  <hyperlinks>
    <hyperlink ref="G1" location="Contents!A1" display="Contents"/>
  </hyperlinks>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
  <sheetViews>
    <sheetView workbookViewId="0">
      <selection activeCell="F1" sqref="F1"/>
    </sheetView>
  </sheetViews>
  <sheetFormatPr defaultColWidth="9" defaultRowHeight="15"/>
  <cols>
    <col min="1" max="1" width="40.5" style="47" customWidth="1"/>
    <col min="2" max="6" width="15.5" style="47" customWidth="1"/>
    <col min="7" max="7" width="12.09765625" style="47" customWidth="1"/>
    <col min="8" max="16384" width="9" style="47"/>
  </cols>
  <sheetData>
    <row r="1" spans="1:7" ht="18">
      <c r="E1" s="59"/>
      <c r="F1" s="196" t="s">
        <v>88</v>
      </c>
    </row>
    <row r="2" spans="1:7" ht="18.600000000000001">
      <c r="A2" s="49" t="s">
        <v>487</v>
      </c>
    </row>
    <row r="3" spans="1:7" ht="18.600000000000001">
      <c r="A3" s="49"/>
    </row>
    <row r="4" spans="1:7" ht="15" customHeight="1">
      <c r="A4" s="344" t="s">
        <v>634</v>
      </c>
      <c r="B4" s="345"/>
      <c r="C4" s="345"/>
      <c r="D4" s="345"/>
      <c r="E4" s="345"/>
      <c r="F4" s="188"/>
      <c r="G4" s="188"/>
    </row>
    <row r="5" spans="1:7">
      <c r="A5" s="145" t="s">
        <v>532</v>
      </c>
      <c r="B5" s="145">
        <v>2017</v>
      </c>
      <c r="C5" s="145">
        <v>2018</v>
      </c>
      <c r="D5" s="145">
        <v>2019</v>
      </c>
      <c r="E5" s="145">
        <v>2020</v>
      </c>
      <c r="F5" s="145">
        <v>2021</v>
      </c>
      <c r="G5" s="93"/>
    </row>
    <row r="6" spans="1:7">
      <c r="A6" s="240" t="s">
        <v>635</v>
      </c>
      <c r="B6" s="38">
        <v>17</v>
      </c>
      <c r="C6" s="38">
        <v>18</v>
      </c>
      <c r="D6" s="38">
        <v>18</v>
      </c>
      <c r="E6" s="38">
        <v>11</v>
      </c>
      <c r="F6" s="125">
        <v>22</v>
      </c>
      <c r="G6" s="189"/>
    </row>
    <row r="7" spans="1:7">
      <c r="A7" s="240" t="s">
        <v>636</v>
      </c>
      <c r="B7" s="38">
        <v>383</v>
      </c>
      <c r="C7" s="38">
        <v>435</v>
      </c>
      <c r="D7" s="38">
        <v>470</v>
      </c>
      <c r="E7" s="38">
        <v>269</v>
      </c>
      <c r="F7" s="125">
        <v>451</v>
      </c>
      <c r="G7" s="189"/>
    </row>
    <row r="8" spans="1:7">
      <c r="A8" s="47" t="s">
        <v>637</v>
      </c>
    </row>
  </sheetData>
  <mergeCells count="1">
    <mergeCell ref="A4:E4"/>
  </mergeCells>
  <phoneticPr fontId="1"/>
  <hyperlinks>
    <hyperlink ref="F1" location="Contents!A1" display="Contents"/>
  </hyperlinks>
  <pageMargins left="0.7" right="0.7" top="0.75" bottom="0.75" header="0.3" footer="0.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workbookViewId="0">
      <selection activeCell="F1" sqref="F1"/>
    </sheetView>
  </sheetViews>
  <sheetFormatPr defaultColWidth="9" defaultRowHeight="15"/>
  <cols>
    <col min="1" max="1" width="40.5" style="47" customWidth="1"/>
    <col min="2" max="6" width="14.5" style="47" customWidth="1"/>
    <col min="7" max="16384" width="9" style="47"/>
  </cols>
  <sheetData>
    <row r="1" spans="1:6" ht="18">
      <c r="E1" s="59"/>
      <c r="F1" s="196" t="s">
        <v>88</v>
      </c>
    </row>
    <row r="2" spans="1:6" ht="18.600000000000001">
      <c r="A2" s="49" t="s">
        <v>487</v>
      </c>
    </row>
    <row r="3" spans="1:6" ht="18.600000000000001">
      <c r="A3" s="49"/>
    </row>
    <row r="4" spans="1:6" ht="18">
      <c r="A4" s="286" t="s">
        <v>638</v>
      </c>
      <c r="B4" s="309"/>
      <c r="C4" s="309"/>
      <c r="D4" s="309"/>
      <c r="E4" s="309"/>
      <c r="F4" s="36"/>
    </row>
    <row r="5" spans="1:6">
      <c r="A5" s="54" t="s">
        <v>215</v>
      </c>
      <c r="B5" s="54">
        <v>2017</v>
      </c>
      <c r="C5" s="121">
        <v>2018</v>
      </c>
      <c r="D5" s="54">
        <v>2019</v>
      </c>
      <c r="E5" s="54">
        <v>2020</v>
      </c>
      <c r="F5" s="54">
        <v>2021</v>
      </c>
    </row>
    <row r="6" spans="1:6">
      <c r="A6" s="55" t="s">
        <v>639</v>
      </c>
      <c r="B6" s="126">
        <v>39523.949999999997</v>
      </c>
      <c r="C6" s="127">
        <v>35111.199999999997</v>
      </c>
      <c r="D6" s="126">
        <v>40304.9</v>
      </c>
      <c r="E6" s="126">
        <v>16217.16</v>
      </c>
      <c r="F6" s="130">
        <v>23235.5</v>
      </c>
    </row>
    <row r="7" spans="1:6">
      <c r="A7" s="55" t="s">
        <v>640</v>
      </c>
      <c r="B7" s="128">
        <v>13.88</v>
      </c>
      <c r="C7" s="128">
        <v>12.21</v>
      </c>
      <c r="D7" s="128">
        <v>13.99</v>
      </c>
      <c r="E7" s="128">
        <v>5.64</v>
      </c>
      <c r="F7" s="131">
        <v>8.19</v>
      </c>
    </row>
    <row r="8" spans="1:6">
      <c r="A8" s="55" t="s">
        <v>641</v>
      </c>
      <c r="B8" s="129">
        <v>18702</v>
      </c>
      <c r="C8" s="129">
        <v>19035</v>
      </c>
      <c r="D8" s="129">
        <v>21274</v>
      </c>
      <c r="E8" s="129">
        <v>12900</v>
      </c>
      <c r="F8" s="97">
        <v>18756</v>
      </c>
    </row>
    <row r="9" spans="1:6">
      <c r="A9" s="285" t="s">
        <v>642</v>
      </c>
      <c r="B9" s="285"/>
      <c r="C9" s="285"/>
      <c r="D9" s="285"/>
      <c r="E9" s="285"/>
      <c r="F9" s="328"/>
    </row>
  </sheetData>
  <mergeCells count="2">
    <mergeCell ref="A4:E4"/>
    <mergeCell ref="A9:F9"/>
  </mergeCells>
  <phoneticPr fontId="1"/>
  <hyperlinks>
    <hyperlink ref="F1" location="Contents!A1" display="Contents"/>
  </hyperlinks>
  <pageMargins left="0.7" right="0.7" top="0.75" bottom="0.75"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workbookViewId="0">
      <selection activeCell="F10" sqref="F10"/>
    </sheetView>
  </sheetViews>
  <sheetFormatPr defaultColWidth="9" defaultRowHeight="15"/>
  <cols>
    <col min="1" max="1" width="40.5" style="47" customWidth="1"/>
    <col min="2" max="3" width="20.5" style="47" customWidth="1"/>
    <col min="4" max="16384" width="9" style="47"/>
  </cols>
  <sheetData>
    <row r="1" spans="1:3" ht="18">
      <c r="C1" s="196" t="s">
        <v>88</v>
      </c>
    </row>
    <row r="2" spans="1:3" ht="18.600000000000001">
      <c r="A2" s="49" t="s">
        <v>38</v>
      </c>
    </row>
    <row r="3" spans="1:3" ht="18.600000000000001">
      <c r="A3" s="49"/>
    </row>
    <row r="4" spans="1:3" ht="18">
      <c r="A4" s="286" t="s">
        <v>774</v>
      </c>
      <c r="B4" s="309"/>
      <c r="C4" s="309"/>
    </row>
    <row r="5" spans="1:3" ht="30">
      <c r="A5" s="145"/>
      <c r="B5" s="145" t="s">
        <v>643</v>
      </c>
      <c r="C5" s="145" t="s">
        <v>644</v>
      </c>
    </row>
    <row r="6" spans="1:3">
      <c r="A6" s="144" t="s">
        <v>645</v>
      </c>
      <c r="B6" s="224">
        <v>226500</v>
      </c>
      <c r="C6" s="222">
        <v>143</v>
      </c>
    </row>
    <row r="7" spans="1:3">
      <c r="A7" s="144" t="s">
        <v>646</v>
      </c>
      <c r="B7" s="224">
        <v>217000</v>
      </c>
      <c r="C7" s="222">
        <v>137</v>
      </c>
    </row>
    <row r="8" spans="1:3">
      <c r="A8" s="144" t="s">
        <v>647</v>
      </c>
      <c r="B8" s="224">
        <v>191000</v>
      </c>
      <c r="C8" s="222">
        <v>120</v>
      </c>
    </row>
    <row r="9" spans="1:3">
      <c r="A9" s="144" t="s">
        <v>648</v>
      </c>
      <c r="B9" s="224">
        <v>182000</v>
      </c>
      <c r="C9" s="222">
        <v>115</v>
      </c>
    </row>
    <row r="10" spans="1:3">
      <c r="A10" s="144" t="s">
        <v>649</v>
      </c>
      <c r="B10" s="225">
        <v>182000</v>
      </c>
      <c r="C10" s="223">
        <v>115</v>
      </c>
    </row>
    <row r="11" spans="1:3" ht="60.45" customHeight="1">
      <c r="A11" s="285" t="s">
        <v>775</v>
      </c>
      <c r="B11" s="285"/>
      <c r="C11" s="285"/>
    </row>
  </sheetData>
  <mergeCells count="2">
    <mergeCell ref="A4:C4"/>
    <mergeCell ref="A11:C11"/>
  </mergeCells>
  <phoneticPr fontId="1"/>
  <hyperlinks>
    <hyperlink ref="C1" location="Contents!A1" display="Contents"/>
  </hyperlinks>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zoomScale="80" zoomScaleNormal="80" workbookViewId="0">
      <selection activeCell="C9" sqref="C9"/>
    </sheetView>
  </sheetViews>
  <sheetFormatPr defaultColWidth="9" defaultRowHeight="15"/>
  <cols>
    <col min="1" max="1" width="36.796875" style="47" customWidth="1"/>
    <col min="2" max="6" width="25.5" style="47" customWidth="1"/>
    <col min="7" max="16384" width="9" style="47"/>
  </cols>
  <sheetData>
    <row r="1" spans="1:6" ht="18">
      <c r="E1" s="59"/>
      <c r="F1" s="196" t="s">
        <v>88</v>
      </c>
    </row>
    <row r="2" spans="1:6" ht="18.600000000000001">
      <c r="A2" s="49" t="s">
        <v>486</v>
      </c>
    </row>
    <row r="3" spans="1:6" ht="18.600000000000001">
      <c r="A3" s="49"/>
    </row>
    <row r="4" spans="1:6">
      <c r="A4" s="286" t="s">
        <v>650</v>
      </c>
      <c r="B4" s="286"/>
      <c r="C4" s="277"/>
      <c r="D4" s="277"/>
      <c r="E4" s="277"/>
      <c r="F4" s="277"/>
    </row>
    <row r="5" spans="1:6" ht="19.95" customHeight="1">
      <c r="A5" s="145" t="s">
        <v>717</v>
      </c>
      <c r="B5" s="145">
        <v>2018</v>
      </c>
      <c r="C5" s="145">
        <v>2019</v>
      </c>
      <c r="D5" s="145">
        <v>2020</v>
      </c>
      <c r="E5" s="145">
        <v>2021</v>
      </c>
      <c r="F5" s="145">
        <v>2022</v>
      </c>
    </row>
    <row r="6" spans="1:6" ht="39.450000000000003" customHeight="1">
      <c r="A6" s="240" t="s">
        <v>653</v>
      </c>
      <c r="B6" s="240" t="s">
        <v>651</v>
      </c>
      <c r="C6" s="240" t="s">
        <v>651</v>
      </c>
      <c r="D6" s="240" t="s">
        <v>651</v>
      </c>
      <c r="E6" s="240" t="s">
        <v>651</v>
      </c>
      <c r="F6" s="240" t="s">
        <v>651</v>
      </c>
    </row>
    <row r="7" spans="1:6" ht="19.95" customHeight="1">
      <c r="A7" s="240" t="s">
        <v>654</v>
      </c>
      <c r="B7" s="272">
        <v>15</v>
      </c>
      <c r="C7" s="272">
        <v>15</v>
      </c>
      <c r="D7" s="272">
        <v>15</v>
      </c>
      <c r="E7" s="272">
        <v>15</v>
      </c>
      <c r="F7" s="272">
        <v>15</v>
      </c>
    </row>
    <row r="8" spans="1:6" ht="19.95" customHeight="1">
      <c r="A8" s="240" t="s">
        <v>655</v>
      </c>
      <c r="B8" s="272">
        <v>5</v>
      </c>
      <c r="C8" s="272">
        <v>5</v>
      </c>
      <c r="D8" s="272">
        <v>5</v>
      </c>
      <c r="E8" s="272">
        <v>6</v>
      </c>
      <c r="F8" s="272">
        <v>5</v>
      </c>
    </row>
    <row r="9" spans="1:6" ht="19.95" customHeight="1">
      <c r="A9" s="240" t="s">
        <v>656</v>
      </c>
      <c r="B9" s="272">
        <v>2</v>
      </c>
      <c r="C9" s="272">
        <v>3</v>
      </c>
      <c r="D9" s="272">
        <v>3</v>
      </c>
      <c r="E9" s="272">
        <v>5</v>
      </c>
      <c r="F9" s="272">
        <v>5</v>
      </c>
    </row>
    <row r="10" spans="1:6" ht="19.95" customHeight="1">
      <c r="A10" s="240" t="s">
        <v>657</v>
      </c>
      <c r="B10" s="272">
        <v>0</v>
      </c>
      <c r="C10" s="272">
        <v>1</v>
      </c>
      <c r="D10" s="272">
        <v>1</v>
      </c>
      <c r="E10" s="272">
        <v>2</v>
      </c>
      <c r="F10" s="272">
        <v>2</v>
      </c>
    </row>
    <row r="11" spans="1:6" ht="19.95" customHeight="1">
      <c r="A11" s="240" t="s">
        <v>658</v>
      </c>
      <c r="B11" s="272">
        <v>1</v>
      </c>
      <c r="C11" s="272">
        <v>1</v>
      </c>
      <c r="D11" s="272">
        <v>1</v>
      </c>
      <c r="E11" s="272">
        <v>1</v>
      </c>
      <c r="F11" s="272">
        <v>1</v>
      </c>
    </row>
    <row r="12" spans="1:6" ht="19.95" customHeight="1">
      <c r="A12" s="240" t="s">
        <v>659</v>
      </c>
      <c r="B12" s="272" t="s">
        <v>652</v>
      </c>
      <c r="C12" s="272" t="s">
        <v>652</v>
      </c>
      <c r="D12" s="272" t="s">
        <v>652</v>
      </c>
      <c r="E12" s="272" t="s">
        <v>652</v>
      </c>
      <c r="F12" s="272" t="s">
        <v>652</v>
      </c>
    </row>
    <row r="13" spans="1:6" ht="19.95" customHeight="1">
      <c r="A13" s="240" t="s">
        <v>660</v>
      </c>
      <c r="B13" s="272">
        <v>7</v>
      </c>
      <c r="C13" s="272">
        <v>7</v>
      </c>
      <c r="D13" s="272">
        <v>5</v>
      </c>
      <c r="E13" s="272">
        <v>5</v>
      </c>
      <c r="F13" s="272">
        <v>5</v>
      </c>
    </row>
    <row r="14" spans="1:6" ht="19.95" customHeight="1">
      <c r="A14" s="240" t="s">
        <v>661</v>
      </c>
      <c r="B14" s="272">
        <v>5</v>
      </c>
      <c r="C14" s="272">
        <v>5</v>
      </c>
      <c r="D14" s="272">
        <v>3</v>
      </c>
      <c r="E14" s="272">
        <v>3</v>
      </c>
      <c r="F14" s="272">
        <v>3</v>
      </c>
    </row>
    <row r="15" spans="1:6" ht="19.95" customHeight="1">
      <c r="A15" s="240" t="s">
        <v>662</v>
      </c>
      <c r="B15" s="272">
        <v>2</v>
      </c>
      <c r="C15" s="272">
        <v>2</v>
      </c>
      <c r="D15" s="272">
        <v>2</v>
      </c>
      <c r="E15" s="272">
        <v>2</v>
      </c>
      <c r="F15" s="272">
        <v>2</v>
      </c>
    </row>
    <row r="16" spans="1:6" ht="19.95" customHeight="1">
      <c r="A16" s="240" t="s">
        <v>663</v>
      </c>
      <c r="B16" s="272">
        <v>1</v>
      </c>
      <c r="C16" s="272">
        <v>1</v>
      </c>
      <c r="D16" s="272">
        <v>1</v>
      </c>
      <c r="E16" s="272">
        <v>1</v>
      </c>
      <c r="F16" s="272">
        <v>1</v>
      </c>
    </row>
    <row r="17" spans="1:6" ht="19.95" customHeight="1">
      <c r="A17" s="240" t="s">
        <v>664</v>
      </c>
      <c r="B17" s="272">
        <v>4</v>
      </c>
      <c r="C17" s="272">
        <v>4</v>
      </c>
      <c r="D17" s="272">
        <v>4</v>
      </c>
      <c r="E17" s="272">
        <v>4</v>
      </c>
      <c r="F17" s="272">
        <v>4</v>
      </c>
    </row>
    <row r="18" spans="1:6">
      <c r="A18" s="285" t="s">
        <v>665</v>
      </c>
      <c r="B18" s="285"/>
      <c r="C18" s="328"/>
      <c r="D18" s="328"/>
      <c r="E18" s="328"/>
      <c r="F18" s="328"/>
    </row>
  </sheetData>
  <mergeCells count="2">
    <mergeCell ref="A4:F4"/>
    <mergeCell ref="A18:F18"/>
  </mergeCells>
  <phoneticPr fontId="1"/>
  <hyperlinks>
    <hyperlink ref="F1" location="Contents!A1" display="Contents"/>
  </hyperlinks>
  <pageMargins left="0.7" right="0.7" top="0.75" bottom="0.75" header="0.3" footer="0.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topLeftCell="A4" workbookViewId="0">
      <selection activeCell="C19" sqref="C19"/>
    </sheetView>
  </sheetViews>
  <sheetFormatPr defaultColWidth="9" defaultRowHeight="15"/>
  <cols>
    <col min="1" max="1" width="47.796875" style="47" customWidth="1"/>
    <col min="2" max="3" width="18.09765625" style="47" customWidth="1"/>
    <col min="4" max="6" width="18.19921875" style="47" customWidth="1"/>
    <col min="7" max="16384" width="9" style="47"/>
  </cols>
  <sheetData>
    <row r="1" spans="1:6" ht="18">
      <c r="A1" s="208"/>
      <c r="E1" s="59"/>
      <c r="F1" s="196" t="s">
        <v>88</v>
      </c>
    </row>
    <row r="2" spans="1:6" ht="18.600000000000001">
      <c r="A2" s="49" t="s">
        <v>486</v>
      </c>
    </row>
    <row r="3" spans="1:6" ht="18.600000000000001">
      <c r="A3" s="49"/>
    </row>
    <row r="4" spans="1:6">
      <c r="A4" s="164" t="s">
        <v>776</v>
      </c>
      <c r="B4" s="164"/>
      <c r="C4" s="164"/>
      <c r="D4" s="188"/>
      <c r="E4" s="188"/>
      <c r="F4" s="188"/>
    </row>
    <row r="5" spans="1:6">
      <c r="A5" s="145" t="s">
        <v>717</v>
      </c>
      <c r="B5" s="145">
        <v>2017</v>
      </c>
      <c r="C5" s="145">
        <v>2018</v>
      </c>
      <c r="D5" s="145">
        <v>2019</v>
      </c>
      <c r="E5" s="145">
        <v>2020</v>
      </c>
      <c r="F5" s="145">
        <v>2021</v>
      </c>
    </row>
    <row r="6" spans="1:6">
      <c r="A6" s="144" t="s">
        <v>668</v>
      </c>
      <c r="B6" s="38">
        <v>7</v>
      </c>
      <c r="C6" s="38">
        <v>7</v>
      </c>
      <c r="D6" s="38">
        <v>7</v>
      </c>
      <c r="E6" s="38">
        <v>8</v>
      </c>
      <c r="F6" s="38">
        <v>8</v>
      </c>
    </row>
    <row r="7" spans="1:6" ht="30">
      <c r="A7" s="144" t="s">
        <v>669</v>
      </c>
      <c r="B7" s="190">
        <v>1</v>
      </c>
      <c r="C7" s="190">
        <v>1</v>
      </c>
      <c r="D7" s="264" t="s">
        <v>666</v>
      </c>
      <c r="E7" s="264">
        <v>1</v>
      </c>
      <c r="F7" s="190" t="s">
        <v>789</v>
      </c>
    </row>
    <row r="8" spans="1:6">
      <c r="A8" s="144" t="s">
        <v>670</v>
      </c>
      <c r="B8" s="38">
        <v>7</v>
      </c>
      <c r="C8" s="38">
        <v>7</v>
      </c>
      <c r="D8" s="38">
        <v>7</v>
      </c>
      <c r="E8" s="38">
        <v>8</v>
      </c>
      <c r="F8" s="38">
        <v>8</v>
      </c>
    </row>
    <row r="9" spans="1:6" ht="30">
      <c r="A9" s="144" t="s">
        <v>671</v>
      </c>
      <c r="B9" s="191">
        <v>1</v>
      </c>
      <c r="C9" s="191">
        <v>1</v>
      </c>
      <c r="D9" s="191">
        <v>1</v>
      </c>
      <c r="E9" s="191">
        <v>1</v>
      </c>
      <c r="F9" s="191">
        <v>1</v>
      </c>
    </row>
    <row r="10" spans="1:6" ht="30">
      <c r="A10" s="144" t="s">
        <v>672</v>
      </c>
      <c r="B10" s="192">
        <v>1</v>
      </c>
      <c r="C10" s="192">
        <v>1</v>
      </c>
      <c r="D10" s="191">
        <v>1</v>
      </c>
      <c r="E10" s="191">
        <v>1</v>
      </c>
      <c r="F10" s="191">
        <v>1</v>
      </c>
    </row>
    <row r="11" spans="1:6">
      <c r="A11" s="144" t="s">
        <v>673</v>
      </c>
      <c r="B11" s="250">
        <v>2</v>
      </c>
      <c r="C11" s="250">
        <v>2</v>
      </c>
      <c r="D11" s="250">
        <v>2</v>
      </c>
      <c r="E11" s="250">
        <v>2</v>
      </c>
      <c r="F11" s="56">
        <v>2</v>
      </c>
    </row>
    <row r="12" spans="1:6">
      <c r="A12" s="144" t="s">
        <v>674</v>
      </c>
      <c r="B12" s="250">
        <v>1</v>
      </c>
      <c r="C12" s="250">
        <v>1</v>
      </c>
      <c r="D12" s="250">
        <v>1</v>
      </c>
      <c r="E12" s="250">
        <v>1</v>
      </c>
      <c r="F12" s="56">
        <v>1</v>
      </c>
    </row>
    <row r="13" spans="1:6">
      <c r="A13" s="144" t="s">
        <v>675</v>
      </c>
      <c r="B13" s="250">
        <v>2</v>
      </c>
      <c r="C13" s="250">
        <v>2</v>
      </c>
      <c r="D13" s="250">
        <v>2</v>
      </c>
      <c r="E13" s="250">
        <v>2</v>
      </c>
      <c r="F13" s="25">
        <v>3</v>
      </c>
    </row>
    <row r="14" spans="1:6">
      <c r="A14" s="144" t="s">
        <v>676</v>
      </c>
      <c r="B14" s="265" t="s">
        <v>667</v>
      </c>
      <c r="C14" s="265" t="s">
        <v>667</v>
      </c>
      <c r="D14" s="75">
        <v>2</v>
      </c>
      <c r="E14" s="250">
        <v>2</v>
      </c>
      <c r="F14" s="56">
        <v>2</v>
      </c>
    </row>
    <row r="15" spans="1:6">
      <c r="A15" s="47" t="s">
        <v>677</v>
      </c>
      <c r="B15" s="48"/>
      <c r="C15" s="48"/>
      <c r="D15" s="48"/>
      <c r="E15" s="48"/>
      <c r="F15" s="48"/>
    </row>
    <row r="16" spans="1:6">
      <c r="B16" s="48"/>
      <c r="C16" s="48"/>
      <c r="D16" s="48"/>
      <c r="E16" s="48"/>
      <c r="F16" s="48"/>
    </row>
  </sheetData>
  <phoneticPr fontId="1"/>
  <hyperlinks>
    <hyperlink ref="F1" location="Contents!A1" display="Contents"/>
  </hyperlinks>
  <pageMargins left="0.7" right="0.7" top="0.75" bottom="0.75" header="0.3" footer="0.3"/>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workbookViewId="0">
      <selection activeCell="A6" sqref="A6"/>
    </sheetView>
  </sheetViews>
  <sheetFormatPr defaultColWidth="9" defaultRowHeight="15"/>
  <cols>
    <col min="1" max="1" width="38.3984375" style="47" customWidth="1"/>
    <col min="2" max="6" width="10.5" style="47" customWidth="1"/>
    <col min="7" max="16384" width="9" style="47"/>
  </cols>
  <sheetData>
    <row r="1" spans="1:6" ht="18">
      <c r="E1" s="59"/>
      <c r="F1" s="196" t="s">
        <v>88</v>
      </c>
    </row>
    <row r="2" spans="1:6" ht="18.600000000000001">
      <c r="A2" s="49" t="s">
        <v>486</v>
      </c>
    </row>
    <row r="3" spans="1:6" ht="18.600000000000001">
      <c r="A3" s="49"/>
    </row>
    <row r="4" spans="1:6">
      <c r="A4" s="286" t="s">
        <v>678</v>
      </c>
      <c r="B4" s="277"/>
      <c r="C4" s="277"/>
      <c r="D4" s="141"/>
      <c r="E4" s="141"/>
      <c r="F4" s="141"/>
    </row>
    <row r="5" spans="1:6">
      <c r="A5" s="145" t="s">
        <v>717</v>
      </c>
      <c r="B5" s="145">
        <v>2017</v>
      </c>
      <c r="C5" s="145">
        <v>2018</v>
      </c>
      <c r="D5" s="145">
        <v>2019</v>
      </c>
      <c r="E5" s="145">
        <v>2020</v>
      </c>
      <c r="F5" s="145">
        <v>2021</v>
      </c>
    </row>
    <row r="6" spans="1:6">
      <c r="A6" s="144" t="s">
        <v>679</v>
      </c>
      <c r="B6" s="38">
        <v>7</v>
      </c>
      <c r="C6" s="38">
        <v>7</v>
      </c>
      <c r="D6" s="38">
        <v>7</v>
      </c>
      <c r="E6" s="38">
        <v>8</v>
      </c>
      <c r="F6" s="38">
        <v>8</v>
      </c>
    </row>
    <row r="7" spans="1:6">
      <c r="A7" s="144" t="s">
        <v>680</v>
      </c>
      <c r="B7" s="38">
        <v>7</v>
      </c>
      <c r="C7" s="38">
        <v>7</v>
      </c>
      <c r="D7" s="38">
        <v>7</v>
      </c>
      <c r="E7" s="38">
        <v>8</v>
      </c>
      <c r="F7" s="38">
        <v>8</v>
      </c>
    </row>
    <row r="8" spans="1:6">
      <c r="A8" s="144" t="s">
        <v>681</v>
      </c>
      <c r="B8" s="38">
        <v>4</v>
      </c>
      <c r="C8" s="38">
        <v>4</v>
      </c>
      <c r="D8" s="38">
        <v>4</v>
      </c>
      <c r="E8" s="38">
        <v>4</v>
      </c>
      <c r="F8" s="38">
        <v>4</v>
      </c>
    </row>
    <row r="9" spans="1:6">
      <c r="A9" s="285"/>
      <c r="B9" s="328"/>
      <c r="C9" s="328"/>
      <c r="D9" s="148"/>
      <c r="E9" s="148"/>
      <c r="F9" s="148"/>
    </row>
  </sheetData>
  <mergeCells count="2">
    <mergeCell ref="A4:C4"/>
    <mergeCell ref="A9:C9"/>
  </mergeCells>
  <phoneticPr fontId="1"/>
  <hyperlinks>
    <hyperlink ref="F1" location="Contents!A1" display="Contents"/>
  </hyperlinks>
  <pageMargins left="0.7" right="0.7" top="0.75" bottom="0.75"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
  <sheetViews>
    <sheetView workbookViewId="0">
      <selection activeCell="D9" sqref="D9"/>
    </sheetView>
  </sheetViews>
  <sheetFormatPr defaultColWidth="9" defaultRowHeight="15"/>
  <cols>
    <col min="1" max="1" width="28.296875" style="47" customWidth="1"/>
    <col min="2" max="6" width="25.5" style="48" customWidth="1"/>
    <col min="7" max="16384" width="9" style="47"/>
  </cols>
  <sheetData>
    <row r="1" spans="1:6" ht="18">
      <c r="E1" s="193"/>
      <c r="F1" s="196" t="s">
        <v>88</v>
      </c>
    </row>
    <row r="2" spans="1:6" ht="18.600000000000001">
      <c r="A2" s="49" t="s">
        <v>486</v>
      </c>
    </row>
    <row r="3" spans="1:6" ht="18.600000000000001">
      <c r="A3" s="49"/>
    </row>
    <row r="4" spans="1:6" ht="18">
      <c r="A4" s="286" t="s">
        <v>682</v>
      </c>
      <c r="B4" s="309"/>
      <c r="C4" s="309"/>
      <c r="D4" s="309"/>
      <c r="E4" s="309"/>
      <c r="F4" s="141"/>
    </row>
    <row r="5" spans="1:6" ht="16.2">
      <c r="A5" s="145" t="s">
        <v>717</v>
      </c>
      <c r="B5" s="145" t="s">
        <v>30</v>
      </c>
      <c r="C5" s="145" t="s">
        <v>31</v>
      </c>
      <c r="D5" s="145" t="s">
        <v>32</v>
      </c>
      <c r="E5" s="145" t="s">
        <v>33</v>
      </c>
      <c r="F5" s="145" t="s">
        <v>34</v>
      </c>
    </row>
    <row r="6" spans="1:6" ht="60">
      <c r="A6" s="80" t="s">
        <v>777</v>
      </c>
      <c r="B6" s="240" t="s">
        <v>684</v>
      </c>
      <c r="C6" s="240" t="s">
        <v>685</v>
      </c>
      <c r="D6" s="240" t="s">
        <v>686</v>
      </c>
      <c r="E6" s="240" t="s">
        <v>687</v>
      </c>
      <c r="F6" s="240" t="s">
        <v>688</v>
      </c>
    </row>
    <row r="7" spans="1:6" ht="60">
      <c r="A7" s="80" t="s">
        <v>683</v>
      </c>
      <c r="B7" s="240" t="s">
        <v>689</v>
      </c>
      <c r="C7" s="240" t="s">
        <v>690</v>
      </c>
      <c r="D7" s="240" t="s">
        <v>689</v>
      </c>
      <c r="E7" s="240" t="s">
        <v>691</v>
      </c>
      <c r="F7" s="240" t="s">
        <v>692</v>
      </c>
    </row>
    <row r="8" spans="1:6" ht="84.45" customHeight="1">
      <c r="A8" s="285" t="s">
        <v>778</v>
      </c>
      <c r="B8" s="339"/>
      <c r="C8" s="339"/>
      <c r="D8" s="339"/>
      <c r="E8" s="339"/>
      <c r="F8" s="339"/>
    </row>
  </sheetData>
  <mergeCells count="2">
    <mergeCell ref="A4:E4"/>
    <mergeCell ref="A8:F8"/>
  </mergeCells>
  <phoneticPr fontId="1"/>
  <hyperlinks>
    <hyperlink ref="F1" location="Contents!A1" display="Contents"/>
  </hyperlinks>
  <pageMargins left="0.7" right="0.7" top="0.75" bottom="0.75" header="0.3" footer="0.3"/>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
  <sheetViews>
    <sheetView workbookViewId="0">
      <selection activeCell="F12" sqref="F12"/>
    </sheetView>
  </sheetViews>
  <sheetFormatPr defaultColWidth="9" defaultRowHeight="15"/>
  <cols>
    <col min="1" max="1" width="19.19921875" style="47" customWidth="1"/>
    <col min="2" max="2" width="17" style="47" customWidth="1"/>
    <col min="3" max="3" width="18.19921875" style="47" customWidth="1"/>
    <col min="4" max="6" width="18.09765625" style="47" customWidth="1"/>
    <col min="7" max="16384" width="9" style="47"/>
  </cols>
  <sheetData>
    <row r="1" spans="1:6" ht="18">
      <c r="E1" s="59"/>
      <c r="F1" s="196" t="s">
        <v>88</v>
      </c>
    </row>
    <row r="2" spans="1:6" ht="18.600000000000001">
      <c r="A2" s="49" t="s">
        <v>486</v>
      </c>
    </row>
    <row r="3" spans="1:6" ht="18.600000000000001">
      <c r="A3" s="49"/>
    </row>
    <row r="4" spans="1:6">
      <c r="A4" s="286" t="s">
        <v>693</v>
      </c>
      <c r="B4" s="286"/>
      <c r="C4" s="277"/>
      <c r="D4" s="277"/>
      <c r="E4" s="277"/>
    </row>
    <row r="5" spans="1:6">
      <c r="A5" s="145" t="s">
        <v>532</v>
      </c>
      <c r="B5" s="145">
        <v>2017</v>
      </c>
      <c r="C5" s="146">
        <v>2018</v>
      </c>
      <c r="D5" s="145">
        <v>2019</v>
      </c>
      <c r="E5" s="145">
        <v>2020</v>
      </c>
      <c r="F5" s="145">
        <v>2021</v>
      </c>
    </row>
    <row r="6" spans="1:6">
      <c r="A6" s="80" t="s">
        <v>694</v>
      </c>
      <c r="B6" s="80">
        <v>6</v>
      </c>
      <c r="C6" s="70">
        <v>3</v>
      </c>
      <c r="D6" s="70">
        <v>3</v>
      </c>
      <c r="E6" s="70">
        <v>5</v>
      </c>
      <c r="F6" s="273">
        <v>8</v>
      </c>
    </row>
    <row r="7" spans="1:6">
      <c r="A7" s="328"/>
      <c r="B7" s="328"/>
      <c r="C7" s="328"/>
      <c r="D7" s="328"/>
      <c r="E7" s="328"/>
    </row>
  </sheetData>
  <mergeCells count="2">
    <mergeCell ref="A4:E4"/>
    <mergeCell ref="A7:E7"/>
  </mergeCells>
  <phoneticPr fontId="1"/>
  <hyperlinks>
    <hyperlink ref="F1" location="Contents!A1" display="Contents"/>
  </hyperlinks>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
  <sheetViews>
    <sheetView workbookViewId="0">
      <selection activeCell="D10" sqref="D10"/>
    </sheetView>
  </sheetViews>
  <sheetFormatPr defaultColWidth="9" defaultRowHeight="15"/>
  <cols>
    <col min="1" max="1" width="42.3984375" style="47" customWidth="1"/>
    <col min="2" max="3" width="18.09765625" style="47" customWidth="1"/>
    <col min="4" max="6" width="18.19921875" style="47" customWidth="1"/>
    <col min="7" max="16384" width="9" style="47"/>
  </cols>
  <sheetData>
    <row r="1" spans="1:6" ht="18">
      <c r="E1" s="59"/>
      <c r="F1" s="196" t="s">
        <v>88</v>
      </c>
    </row>
    <row r="2" spans="1:6" ht="18.600000000000001">
      <c r="A2" s="49" t="s">
        <v>486</v>
      </c>
    </row>
    <row r="3" spans="1:6" ht="18.600000000000001">
      <c r="A3" s="49"/>
    </row>
    <row r="4" spans="1:6">
      <c r="A4" s="286" t="s">
        <v>695</v>
      </c>
      <c r="B4" s="286"/>
      <c r="C4" s="286"/>
      <c r="D4" s="277"/>
      <c r="E4" s="277"/>
    </row>
    <row r="5" spans="1:6">
      <c r="A5" s="145" t="s">
        <v>532</v>
      </c>
      <c r="B5" s="145">
        <v>2017</v>
      </c>
      <c r="C5" s="145">
        <v>2018</v>
      </c>
      <c r="D5" s="145">
        <v>2019</v>
      </c>
      <c r="E5" s="145">
        <v>2020</v>
      </c>
      <c r="F5" s="145">
        <v>2021</v>
      </c>
    </row>
    <row r="6" spans="1:6">
      <c r="A6" s="144" t="s">
        <v>696</v>
      </c>
      <c r="B6" s="38">
        <v>104</v>
      </c>
      <c r="C6" s="38">
        <v>68</v>
      </c>
      <c r="D6" s="38">
        <v>32</v>
      </c>
      <c r="E6" s="38">
        <v>24</v>
      </c>
      <c r="F6" s="38">
        <v>167</v>
      </c>
    </row>
    <row r="7" spans="1:6" ht="30">
      <c r="A7" s="144" t="s">
        <v>697</v>
      </c>
      <c r="B7" s="38" t="s">
        <v>698</v>
      </c>
      <c r="C7" s="38" t="s">
        <v>699</v>
      </c>
      <c r="D7" s="38" t="s">
        <v>700</v>
      </c>
      <c r="E7" s="38" t="s">
        <v>701</v>
      </c>
      <c r="F7" s="38" t="s">
        <v>702</v>
      </c>
    </row>
    <row r="8" spans="1:6">
      <c r="A8" s="202"/>
      <c r="B8" s="202"/>
      <c r="C8" s="202"/>
      <c r="D8" s="48"/>
      <c r="E8" s="48"/>
    </row>
  </sheetData>
  <mergeCells count="1">
    <mergeCell ref="A4:E4"/>
  </mergeCells>
  <phoneticPr fontId="1"/>
  <hyperlinks>
    <hyperlink ref="F1" location="Contents!A1" display="Contents"/>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workbookViewId="0"/>
  </sheetViews>
  <sheetFormatPr defaultColWidth="9" defaultRowHeight="15"/>
  <cols>
    <col min="1" max="1" width="35.8984375" style="47" customWidth="1"/>
    <col min="2" max="6" width="12.5" style="47" customWidth="1"/>
    <col min="7" max="16384" width="9" style="47"/>
  </cols>
  <sheetData>
    <row r="1" spans="1:6" ht="18">
      <c r="E1" s="59"/>
      <c r="F1" s="196" t="s">
        <v>88</v>
      </c>
    </row>
    <row r="2" spans="1:6" ht="18.600000000000001">
      <c r="A2" s="49" t="s">
        <v>37</v>
      </c>
    </row>
    <row r="3" spans="1:6" ht="18.600000000000001">
      <c r="A3" s="49"/>
    </row>
    <row r="4" spans="1:6" ht="15" customHeight="1">
      <c r="A4" s="286" t="s">
        <v>720</v>
      </c>
      <c r="B4" s="286"/>
      <c r="C4" s="286"/>
      <c r="D4" s="286"/>
      <c r="E4" s="286"/>
      <c r="F4" s="286"/>
    </row>
    <row r="5" spans="1:6">
      <c r="A5" s="53" t="s">
        <v>116</v>
      </c>
      <c r="B5" s="54">
        <v>2017</v>
      </c>
      <c r="C5" s="54">
        <v>2018</v>
      </c>
      <c r="D5" s="54">
        <v>2019</v>
      </c>
      <c r="E5" s="54">
        <v>2020</v>
      </c>
      <c r="F5" s="54">
        <v>2021</v>
      </c>
    </row>
    <row r="6" spans="1:6">
      <c r="A6" s="235" t="s">
        <v>117</v>
      </c>
      <c r="B6" s="56">
        <v>311</v>
      </c>
      <c r="C6" s="56">
        <v>281</v>
      </c>
      <c r="D6" s="56">
        <v>266</v>
      </c>
      <c r="E6" s="56">
        <v>240</v>
      </c>
      <c r="F6" s="25">
        <v>212</v>
      </c>
    </row>
    <row r="7" spans="1:6">
      <c r="A7" s="235" t="s">
        <v>118</v>
      </c>
      <c r="B7" s="56">
        <v>72</v>
      </c>
      <c r="C7" s="56">
        <v>52</v>
      </c>
      <c r="D7" s="56">
        <v>33</v>
      </c>
      <c r="E7" s="56">
        <v>26</v>
      </c>
      <c r="F7" s="25">
        <v>19</v>
      </c>
    </row>
    <row r="8" spans="1:6">
      <c r="A8" s="235" t="s">
        <v>119</v>
      </c>
      <c r="B8" s="56">
        <v>5401</v>
      </c>
      <c r="C8" s="56">
        <v>5795</v>
      </c>
      <c r="D8" s="56">
        <v>5894</v>
      </c>
      <c r="E8" s="56">
        <v>5288</v>
      </c>
      <c r="F8" s="25">
        <v>5046</v>
      </c>
    </row>
    <row r="9" spans="1:6">
      <c r="A9" s="50" t="s">
        <v>120</v>
      </c>
      <c r="B9" s="57">
        <v>92</v>
      </c>
      <c r="C9" s="57">
        <v>90</v>
      </c>
      <c r="D9" s="57">
        <v>91</v>
      </c>
      <c r="E9" s="57">
        <v>90</v>
      </c>
      <c r="F9" s="62">
        <v>87</v>
      </c>
    </row>
    <row r="10" spans="1:6">
      <c r="A10" s="51" t="s">
        <v>121</v>
      </c>
      <c r="B10" s="56">
        <v>5876</v>
      </c>
      <c r="C10" s="56">
        <v>6218</v>
      </c>
      <c r="D10" s="56">
        <v>6284</v>
      </c>
      <c r="E10" s="56">
        <v>5644</v>
      </c>
      <c r="F10" s="25">
        <v>5364</v>
      </c>
    </row>
    <row r="11" spans="1:6">
      <c r="A11" s="48"/>
      <c r="B11" s="48"/>
      <c r="C11" s="48"/>
    </row>
  </sheetData>
  <mergeCells count="1">
    <mergeCell ref="A4:F4"/>
  </mergeCells>
  <phoneticPr fontId="1"/>
  <hyperlinks>
    <hyperlink ref="F1" location="Contents!A1" display="Contents"/>
  </hyperlinks>
  <pageMargins left="0.7" right="0.7" top="0.75" bottom="0.75" header="0.3" footer="0.3"/>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
  <sheetViews>
    <sheetView workbookViewId="0">
      <selection activeCell="F1" sqref="F1"/>
    </sheetView>
  </sheetViews>
  <sheetFormatPr defaultColWidth="9" defaultRowHeight="15"/>
  <cols>
    <col min="1" max="1" width="40.3984375" style="47" customWidth="1"/>
    <col min="2" max="3" width="17" style="47" customWidth="1"/>
    <col min="4" max="6" width="18.19921875" style="47" customWidth="1"/>
    <col min="7" max="16384" width="9" style="47"/>
  </cols>
  <sheetData>
    <row r="1" spans="1:6" ht="18">
      <c r="F1" s="196" t="s">
        <v>88</v>
      </c>
    </row>
    <row r="2" spans="1:6" ht="18.600000000000001">
      <c r="A2" s="49" t="s">
        <v>486</v>
      </c>
    </row>
    <row r="3" spans="1:6" ht="18.600000000000001">
      <c r="A3" s="49"/>
    </row>
    <row r="4" spans="1:6">
      <c r="A4" s="286" t="s">
        <v>703</v>
      </c>
      <c r="B4" s="286"/>
      <c r="C4" s="286"/>
      <c r="D4" s="277"/>
      <c r="E4" s="277"/>
    </row>
    <row r="5" spans="1:6">
      <c r="A5" s="145" t="s">
        <v>532</v>
      </c>
      <c r="B5" s="145">
        <v>2017</v>
      </c>
      <c r="C5" s="145">
        <v>2018</v>
      </c>
      <c r="D5" s="145">
        <v>2019</v>
      </c>
      <c r="E5" s="145">
        <v>2020</v>
      </c>
      <c r="F5" s="145">
        <v>2021</v>
      </c>
    </row>
    <row r="6" spans="1:6" ht="30">
      <c r="A6" s="144" t="s">
        <v>704</v>
      </c>
      <c r="B6" s="194">
        <v>0.98499999999999999</v>
      </c>
      <c r="C6" s="194">
        <v>0.98399999999999999</v>
      </c>
      <c r="D6" s="194">
        <v>0.98699999999999999</v>
      </c>
      <c r="E6" s="194">
        <v>0.98899999999999999</v>
      </c>
      <c r="F6" s="194">
        <v>0.99099999999999999</v>
      </c>
    </row>
    <row r="7" spans="1:6">
      <c r="A7" s="142"/>
      <c r="B7" s="195"/>
      <c r="C7" s="195"/>
      <c r="D7" s="72"/>
      <c r="E7" s="72"/>
      <c r="F7" s="72"/>
    </row>
    <row r="8" spans="1:6">
      <c r="A8" s="328"/>
      <c r="B8" s="328"/>
      <c r="C8" s="328"/>
      <c r="D8" s="328"/>
      <c r="E8" s="328"/>
    </row>
  </sheetData>
  <mergeCells count="2">
    <mergeCell ref="A4:E4"/>
    <mergeCell ref="A8:E8"/>
  </mergeCells>
  <phoneticPr fontId="1"/>
  <hyperlinks>
    <hyperlink ref="F1" location="Contents!A1" display="Contents"/>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9"/>
  <sheetViews>
    <sheetView topLeftCell="B1" zoomScale="80" zoomScaleNormal="80" workbookViewId="0">
      <selection activeCell="B1" sqref="B1"/>
    </sheetView>
  </sheetViews>
  <sheetFormatPr defaultColWidth="9" defaultRowHeight="15"/>
  <cols>
    <col min="1" max="1" width="12.19921875" style="5" customWidth="1"/>
    <col min="2" max="2" width="35.69921875" style="5" customWidth="1"/>
    <col min="3" max="4" width="12.19921875" style="5" customWidth="1"/>
    <col min="5" max="7" width="9.3984375" style="5" customWidth="1"/>
    <col min="8" max="8" width="9.3984375" style="5" bestFit="1" customWidth="1"/>
    <col min="9" max="9" width="8.09765625" style="5" customWidth="1"/>
    <col min="10" max="10" width="9.3984375" style="5" customWidth="1"/>
    <col min="11" max="11" width="9.3984375" style="5" bestFit="1" customWidth="1"/>
    <col min="12" max="12" width="8.09765625" style="5" customWidth="1"/>
    <col min="13" max="13" width="9.3984375" style="5" customWidth="1"/>
    <col min="14" max="14" width="9.3984375" style="5" bestFit="1" customWidth="1"/>
    <col min="15" max="15" width="8.09765625" style="5" customWidth="1"/>
    <col min="16" max="16" width="9.3984375" style="5" customWidth="1"/>
    <col min="17" max="17" width="9.3984375" style="5" bestFit="1" customWidth="1"/>
    <col min="18" max="16384" width="9" style="5"/>
  </cols>
  <sheetData>
    <row r="1" spans="1:19" ht="18">
      <c r="P1" s="6"/>
      <c r="S1" s="196" t="s">
        <v>88</v>
      </c>
    </row>
    <row r="2" spans="1:19" ht="18.600000000000001">
      <c r="A2" s="49" t="s">
        <v>37</v>
      </c>
      <c r="B2" s="49"/>
    </row>
    <row r="3" spans="1:19" ht="15.75" customHeight="1">
      <c r="A3" s="7"/>
    </row>
    <row r="4" spans="1:19" ht="15.75" customHeight="1">
      <c r="A4" s="37" t="s">
        <v>723</v>
      </c>
      <c r="B4" s="37"/>
      <c r="C4" s="37"/>
      <c r="D4" s="37"/>
    </row>
    <row r="5" spans="1:19" ht="15.75" customHeight="1">
      <c r="A5" s="277" t="s">
        <v>122</v>
      </c>
      <c r="B5" s="277"/>
      <c r="C5" s="277"/>
      <c r="D5" s="277"/>
      <c r="P5" s="31"/>
      <c r="S5" s="207" t="s">
        <v>133</v>
      </c>
    </row>
    <row r="6" spans="1:19" ht="15.75" customHeight="1">
      <c r="A6" s="298" t="s">
        <v>128</v>
      </c>
      <c r="B6" s="298"/>
      <c r="C6" s="297" t="s">
        <v>129</v>
      </c>
      <c r="D6" s="297"/>
      <c r="E6" s="297" t="s">
        <v>123</v>
      </c>
      <c r="F6" s="297"/>
      <c r="G6" s="297"/>
      <c r="H6" s="297" t="s">
        <v>124</v>
      </c>
      <c r="I6" s="297"/>
      <c r="J6" s="297"/>
      <c r="K6" s="297" t="s">
        <v>125</v>
      </c>
      <c r="L6" s="297"/>
      <c r="M6" s="297"/>
      <c r="N6" s="297" t="s">
        <v>126</v>
      </c>
      <c r="O6" s="297"/>
      <c r="P6" s="297"/>
      <c r="Q6" s="297" t="s">
        <v>127</v>
      </c>
      <c r="R6" s="297"/>
      <c r="S6" s="297"/>
    </row>
    <row r="7" spans="1:19" ht="20.55" customHeight="1">
      <c r="A7" s="298"/>
      <c r="B7" s="298"/>
      <c r="C7" s="297"/>
      <c r="D7" s="297"/>
      <c r="E7" s="242" t="s">
        <v>130</v>
      </c>
      <c r="F7" s="242" t="s">
        <v>131</v>
      </c>
      <c r="G7" s="242" t="s">
        <v>121</v>
      </c>
      <c r="H7" s="242" t="s">
        <v>130</v>
      </c>
      <c r="I7" s="242" t="s">
        <v>131</v>
      </c>
      <c r="J7" s="242" t="s">
        <v>121</v>
      </c>
      <c r="K7" s="242" t="s">
        <v>130</v>
      </c>
      <c r="L7" s="242" t="s">
        <v>131</v>
      </c>
      <c r="M7" s="242" t="s">
        <v>121</v>
      </c>
      <c r="N7" s="242" t="s">
        <v>130</v>
      </c>
      <c r="O7" s="242" t="s">
        <v>131</v>
      </c>
      <c r="P7" s="242" t="s">
        <v>121</v>
      </c>
      <c r="Q7" s="242" t="s">
        <v>130</v>
      </c>
      <c r="R7" s="242" t="s">
        <v>131</v>
      </c>
      <c r="S7" s="242" t="s">
        <v>121</v>
      </c>
    </row>
    <row r="8" spans="1:19" ht="71.55" customHeight="1">
      <c r="A8" s="294" t="s">
        <v>134</v>
      </c>
      <c r="B8" s="32" t="s">
        <v>135</v>
      </c>
      <c r="C8" s="295" t="s">
        <v>136</v>
      </c>
      <c r="D8" s="295"/>
      <c r="E8" s="33">
        <v>60.5</v>
      </c>
      <c r="F8" s="33">
        <v>289.8</v>
      </c>
      <c r="G8" s="33">
        <v>350.3</v>
      </c>
      <c r="H8" s="33">
        <v>264</v>
      </c>
      <c r="I8" s="33">
        <v>293</v>
      </c>
      <c r="J8" s="33">
        <v>557</v>
      </c>
      <c r="K8" s="33">
        <v>84.4</v>
      </c>
      <c r="L8" s="33">
        <v>211.2</v>
      </c>
      <c r="M8" s="33">
        <v>295.7</v>
      </c>
      <c r="N8" s="33">
        <v>39.5</v>
      </c>
      <c r="O8" s="33">
        <v>191.6</v>
      </c>
      <c r="P8" s="33">
        <v>231.1</v>
      </c>
      <c r="Q8" s="40">
        <v>49</v>
      </c>
      <c r="R8" s="40">
        <v>214.3</v>
      </c>
      <c r="S8" s="40">
        <v>263.3</v>
      </c>
    </row>
    <row r="9" spans="1:19" ht="30">
      <c r="A9" s="294"/>
      <c r="B9" s="32" t="s">
        <v>137</v>
      </c>
      <c r="C9" s="295" t="s">
        <v>138</v>
      </c>
      <c r="D9" s="295"/>
      <c r="E9" s="33">
        <v>629.6</v>
      </c>
      <c r="F9" s="33">
        <v>28.3</v>
      </c>
      <c r="G9" s="33">
        <v>658</v>
      </c>
      <c r="H9" s="33">
        <v>126</v>
      </c>
      <c r="I9" s="33">
        <v>26.7</v>
      </c>
      <c r="J9" s="33">
        <v>152.80000000000001</v>
      </c>
      <c r="K9" s="33">
        <v>269.39999999999998</v>
      </c>
      <c r="L9" s="33">
        <v>48.6</v>
      </c>
      <c r="M9" s="33">
        <v>318.10000000000002</v>
      </c>
      <c r="N9" s="33">
        <v>40.5</v>
      </c>
      <c r="O9" s="33">
        <v>54.8</v>
      </c>
      <c r="P9" s="33">
        <v>95.3</v>
      </c>
      <c r="Q9" s="40">
        <v>42.7</v>
      </c>
      <c r="R9" s="40">
        <v>67.400000000000006</v>
      </c>
      <c r="S9" s="40">
        <v>110.1</v>
      </c>
    </row>
    <row r="10" spans="1:19" ht="152.55000000000001" customHeight="1">
      <c r="A10" s="294"/>
      <c r="B10" s="32" t="s">
        <v>139</v>
      </c>
      <c r="C10" s="295" t="s">
        <v>140</v>
      </c>
      <c r="D10" s="295"/>
      <c r="E10" s="33">
        <v>55.4</v>
      </c>
      <c r="F10" s="33">
        <v>76.900000000000006</v>
      </c>
      <c r="G10" s="33">
        <v>132.30000000000001</v>
      </c>
      <c r="H10" s="33">
        <v>67.900000000000006</v>
      </c>
      <c r="I10" s="33">
        <v>97.1</v>
      </c>
      <c r="J10" s="33">
        <v>165</v>
      </c>
      <c r="K10" s="33">
        <v>64.7</v>
      </c>
      <c r="L10" s="33">
        <v>98.9</v>
      </c>
      <c r="M10" s="33">
        <v>163.6</v>
      </c>
      <c r="N10" s="33">
        <v>50.9</v>
      </c>
      <c r="O10" s="33">
        <v>89</v>
      </c>
      <c r="P10" s="33">
        <v>139.9</v>
      </c>
      <c r="Q10" s="40">
        <v>53.4</v>
      </c>
      <c r="R10" s="40">
        <v>82.3</v>
      </c>
      <c r="S10" s="40">
        <v>135.69999999999999</v>
      </c>
    </row>
    <row r="11" spans="1:19" ht="113.55" customHeight="1">
      <c r="A11" s="294" t="s">
        <v>722</v>
      </c>
      <c r="B11" s="294"/>
      <c r="C11" s="295" t="s">
        <v>141</v>
      </c>
      <c r="D11" s="295"/>
      <c r="E11" s="34">
        <v>0</v>
      </c>
      <c r="F11" s="33">
        <v>208.8</v>
      </c>
      <c r="G11" s="33">
        <v>208.8</v>
      </c>
      <c r="H11" s="34">
        <v>0</v>
      </c>
      <c r="I11" s="33">
        <v>253.5</v>
      </c>
      <c r="J11" s="33">
        <v>253.5</v>
      </c>
      <c r="K11" s="34">
        <v>0</v>
      </c>
      <c r="L11" s="33">
        <v>200.8</v>
      </c>
      <c r="M11" s="33">
        <v>200.8</v>
      </c>
      <c r="N11" s="34">
        <v>0</v>
      </c>
      <c r="O11" s="33">
        <v>194.8</v>
      </c>
      <c r="P11" s="33">
        <v>194.8</v>
      </c>
      <c r="Q11" s="42">
        <v>0</v>
      </c>
      <c r="R11" s="40">
        <v>224.5</v>
      </c>
      <c r="S11" s="40">
        <v>224.5</v>
      </c>
    </row>
    <row r="12" spans="1:19" ht="198" customHeight="1">
      <c r="A12" s="294" t="s">
        <v>721</v>
      </c>
      <c r="B12" s="294"/>
      <c r="C12" s="295" t="s">
        <v>142</v>
      </c>
      <c r="D12" s="295"/>
      <c r="E12" s="33">
        <v>6.6</v>
      </c>
      <c r="F12" s="33">
        <v>108.2</v>
      </c>
      <c r="G12" s="33">
        <v>114.8</v>
      </c>
      <c r="H12" s="34">
        <v>0</v>
      </c>
      <c r="I12" s="33">
        <v>115.6</v>
      </c>
      <c r="J12" s="33">
        <v>115.6</v>
      </c>
      <c r="K12" s="33">
        <v>70.599999999999994</v>
      </c>
      <c r="L12" s="33">
        <v>139.9</v>
      </c>
      <c r="M12" s="33">
        <v>210.5</v>
      </c>
      <c r="N12" s="33">
        <v>0</v>
      </c>
      <c r="O12" s="33">
        <v>136.6</v>
      </c>
      <c r="P12" s="33">
        <v>136.6</v>
      </c>
      <c r="Q12" s="40">
        <v>0.2</v>
      </c>
      <c r="R12" s="40">
        <v>186.5</v>
      </c>
      <c r="S12" s="40">
        <v>186.6</v>
      </c>
    </row>
    <row r="13" spans="1:19" ht="61.05" customHeight="1">
      <c r="A13" s="294" t="s">
        <v>143</v>
      </c>
      <c r="B13" s="294"/>
      <c r="C13" s="295" t="s">
        <v>144</v>
      </c>
      <c r="D13" s="295"/>
      <c r="E13" s="34">
        <v>0</v>
      </c>
      <c r="F13" s="33">
        <v>2.5</v>
      </c>
      <c r="G13" s="33">
        <v>2.5</v>
      </c>
      <c r="H13" s="34">
        <v>0</v>
      </c>
      <c r="I13" s="33">
        <v>4</v>
      </c>
      <c r="J13" s="33">
        <v>4</v>
      </c>
      <c r="K13" s="34">
        <v>0</v>
      </c>
      <c r="L13" s="33">
        <v>7</v>
      </c>
      <c r="M13" s="33">
        <v>7</v>
      </c>
      <c r="N13" s="34">
        <v>0</v>
      </c>
      <c r="O13" s="33">
        <v>11.8</v>
      </c>
      <c r="P13" s="33">
        <v>11.8</v>
      </c>
      <c r="Q13" s="42">
        <v>0</v>
      </c>
      <c r="R13" s="40">
        <v>23.2</v>
      </c>
      <c r="S13" s="40">
        <v>23.2</v>
      </c>
    </row>
    <row r="14" spans="1:19" ht="78.45" customHeight="1">
      <c r="A14" s="294" t="s">
        <v>145</v>
      </c>
      <c r="B14" s="294"/>
      <c r="C14" s="295" t="s">
        <v>146</v>
      </c>
      <c r="D14" s="295"/>
      <c r="E14" s="34">
        <v>0</v>
      </c>
      <c r="F14" s="33">
        <v>6.3</v>
      </c>
      <c r="G14" s="33">
        <v>6.3</v>
      </c>
      <c r="H14" s="34">
        <v>0</v>
      </c>
      <c r="I14" s="33">
        <v>4.5999999999999996</v>
      </c>
      <c r="J14" s="33">
        <v>4.5999999999999996</v>
      </c>
      <c r="K14" s="34">
        <v>0</v>
      </c>
      <c r="L14" s="33">
        <v>4.7</v>
      </c>
      <c r="M14" s="33">
        <v>4.7</v>
      </c>
      <c r="N14" s="34">
        <v>0</v>
      </c>
      <c r="O14" s="33">
        <v>4</v>
      </c>
      <c r="P14" s="33">
        <v>4</v>
      </c>
      <c r="Q14" s="42">
        <v>0</v>
      </c>
      <c r="R14" s="40">
        <v>5.4</v>
      </c>
      <c r="S14" s="40">
        <v>5.4</v>
      </c>
    </row>
    <row r="15" spans="1:19" ht="33.450000000000003" customHeight="1">
      <c r="A15" s="296" t="s">
        <v>147</v>
      </c>
      <c r="B15" s="296"/>
      <c r="C15" s="295" t="s">
        <v>148</v>
      </c>
      <c r="D15" s="295"/>
      <c r="E15" s="34">
        <v>0</v>
      </c>
      <c r="F15" s="33">
        <v>0.2</v>
      </c>
      <c r="G15" s="33">
        <v>0.2</v>
      </c>
      <c r="H15" s="34">
        <v>0</v>
      </c>
      <c r="I15" s="33">
        <v>0.2</v>
      </c>
      <c r="J15" s="33">
        <v>0.2</v>
      </c>
      <c r="K15" s="34">
        <v>0</v>
      </c>
      <c r="L15" s="33">
        <v>0.2</v>
      </c>
      <c r="M15" s="33">
        <v>0.2</v>
      </c>
      <c r="N15" s="34">
        <v>0</v>
      </c>
      <c r="O15" s="33">
        <v>0.1</v>
      </c>
      <c r="P15" s="33">
        <v>0.1</v>
      </c>
      <c r="Q15" s="42">
        <v>0</v>
      </c>
      <c r="R15" s="40">
        <v>0.1</v>
      </c>
      <c r="S15" s="40">
        <v>0.1</v>
      </c>
    </row>
    <row r="16" spans="1:19" ht="15.75" customHeight="1">
      <c r="A16" s="297" t="s">
        <v>121</v>
      </c>
      <c r="B16" s="297"/>
      <c r="C16" s="297"/>
      <c r="D16" s="297"/>
      <c r="E16" s="35">
        <v>752.1</v>
      </c>
      <c r="F16" s="35">
        <v>721.1</v>
      </c>
      <c r="G16" s="35">
        <v>1473.2</v>
      </c>
      <c r="H16" s="35">
        <v>457.9</v>
      </c>
      <c r="I16" s="35">
        <v>794.8</v>
      </c>
      <c r="J16" s="35">
        <v>1252.5999999999999</v>
      </c>
      <c r="K16" s="35">
        <v>489.2</v>
      </c>
      <c r="L16" s="35">
        <v>711.4</v>
      </c>
      <c r="M16" s="35">
        <v>1200.5999999999999</v>
      </c>
      <c r="N16" s="35">
        <v>130.9</v>
      </c>
      <c r="O16" s="35">
        <v>682.7</v>
      </c>
      <c r="P16" s="35">
        <v>813.6</v>
      </c>
      <c r="Q16" s="41">
        <v>145.30000000000001</v>
      </c>
      <c r="R16" s="41">
        <v>803.6</v>
      </c>
      <c r="S16" s="41">
        <v>948.9</v>
      </c>
    </row>
    <row r="17" spans="1:19" ht="79.5" customHeight="1">
      <c r="A17" s="285" t="s">
        <v>149</v>
      </c>
      <c r="B17" s="285"/>
      <c r="C17" s="285"/>
      <c r="D17" s="285"/>
      <c r="E17" s="285"/>
      <c r="F17" s="285"/>
      <c r="G17" s="285"/>
      <c r="H17" s="285"/>
      <c r="I17" s="285"/>
      <c r="J17" s="285"/>
      <c r="K17" s="285"/>
      <c r="L17" s="285"/>
      <c r="M17" s="285"/>
      <c r="N17" s="285"/>
      <c r="O17" s="285"/>
      <c r="P17" s="285"/>
      <c r="Q17" s="285"/>
      <c r="R17" s="285"/>
      <c r="S17" s="285"/>
    </row>
    <row r="18" spans="1:19" ht="15.75" customHeight="1">
      <c r="A18" s="36"/>
      <c r="B18" s="36"/>
      <c r="C18" s="36"/>
      <c r="D18" s="36"/>
    </row>
    <row r="19" spans="1:19" ht="15.75" customHeight="1">
      <c r="A19" s="37" t="s">
        <v>724</v>
      </c>
      <c r="B19" s="37"/>
      <c r="C19" s="37"/>
      <c r="E19" s="37"/>
      <c r="F19" s="31"/>
      <c r="G19" s="31" t="s">
        <v>132</v>
      </c>
      <c r="H19" s="207"/>
      <c r="I19" s="37"/>
      <c r="J19" s="37"/>
      <c r="K19" s="37"/>
      <c r="L19" s="37"/>
      <c r="M19" s="37"/>
      <c r="N19" s="37"/>
      <c r="O19" s="37"/>
      <c r="P19" s="37"/>
    </row>
    <row r="20" spans="1:19" ht="15.75" customHeight="1">
      <c r="A20" s="288" t="s">
        <v>159</v>
      </c>
      <c r="B20" s="289"/>
      <c r="C20" s="234" t="s">
        <v>123</v>
      </c>
      <c r="D20" s="234" t="s">
        <v>124</v>
      </c>
      <c r="E20" s="234" t="s">
        <v>125</v>
      </c>
      <c r="F20" s="244" t="s">
        <v>126</v>
      </c>
      <c r="G20" s="245" t="s">
        <v>127</v>
      </c>
    </row>
    <row r="21" spans="1:19" ht="56.25" customHeight="1">
      <c r="A21" s="290" t="s">
        <v>150</v>
      </c>
      <c r="B21" s="291"/>
      <c r="C21" s="38">
        <v>0</v>
      </c>
      <c r="D21" s="38">
        <v>0</v>
      </c>
      <c r="E21" s="38">
        <v>0</v>
      </c>
      <c r="F21" s="243">
        <v>0</v>
      </c>
      <c r="G21" s="246">
        <v>0</v>
      </c>
    </row>
    <row r="22" spans="1:19" ht="55.5" customHeight="1">
      <c r="A22" s="290" t="s">
        <v>151</v>
      </c>
      <c r="B22" s="291"/>
      <c r="C22" s="38">
        <v>16.7</v>
      </c>
      <c r="D22" s="38">
        <v>4.3</v>
      </c>
      <c r="E22" s="38">
        <v>7.3</v>
      </c>
      <c r="F22" s="243">
        <v>5.2</v>
      </c>
      <c r="G22" s="246">
        <v>3.8</v>
      </c>
    </row>
    <row r="23" spans="1:19" ht="52.05" customHeight="1">
      <c r="A23" s="290" t="s">
        <v>152</v>
      </c>
      <c r="B23" s="291"/>
      <c r="C23" s="38">
        <v>0.2</v>
      </c>
      <c r="D23" s="38">
        <v>2.2000000000000002</v>
      </c>
      <c r="E23" s="38">
        <v>3.1</v>
      </c>
      <c r="F23" s="243">
        <v>4.5</v>
      </c>
      <c r="G23" s="246">
        <v>4.8</v>
      </c>
    </row>
    <row r="24" spans="1:19" ht="36.75" customHeight="1">
      <c r="A24" s="290" t="s">
        <v>153</v>
      </c>
      <c r="B24" s="291"/>
      <c r="C24" s="38">
        <v>50.7</v>
      </c>
      <c r="D24" s="38">
        <v>38.6</v>
      </c>
      <c r="E24" s="39">
        <v>26</v>
      </c>
      <c r="F24" s="243">
        <v>31.5</v>
      </c>
      <c r="G24" s="246">
        <v>38.6</v>
      </c>
    </row>
    <row r="25" spans="1:19" ht="69.75" customHeight="1">
      <c r="A25" s="290" t="s">
        <v>158</v>
      </c>
      <c r="B25" s="291"/>
      <c r="C25" s="38">
        <v>2.1</v>
      </c>
      <c r="D25" s="38">
        <v>4.0999999999999996</v>
      </c>
      <c r="E25" s="38">
        <v>0</v>
      </c>
      <c r="F25" s="243">
        <v>5.0999999999999996</v>
      </c>
      <c r="G25" s="246">
        <v>7.4</v>
      </c>
    </row>
    <row r="26" spans="1:19" ht="69.75" customHeight="1">
      <c r="A26" s="290" t="s">
        <v>157</v>
      </c>
      <c r="B26" s="291"/>
      <c r="C26" s="38">
        <v>62.7</v>
      </c>
      <c r="D26" s="38">
        <v>49.9</v>
      </c>
      <c r="E26" s="38">
        <v>46.2</v>
      </c>
      <c r="F26" s="243">
        <v>17.2</v>
      </c>
      <c r="G26" s="246">
        <v>26.5</v>
      </c>
    </row>
    <row r="27" spans="1:19" ht="39.75" customHeight="1">
      <c r="A27" s="290" t="s">
        <v>156</v>
      </c>
      <c r="B27" s="291"/>
      <c r="C27" s="38">
        <v>0</v>
      </c>
      <c r="D27" s="38">
        <v>0</v>
      </c>
      <c r="E27" s="38">
        <v>0</v>
      </c>
      <c r="F27" s="243">
        <v>0</v>
      </c>
      <c r="G27" s="246">
        <v>0</v>
      </c>
    </row>
    <row r="28" spans="1:19">
      <c r="A28" s="290" t="s">
        <v>155</v>
      </c>
      <c r="B28" s="291"/>
      <c r="C28" s="38">
        <v>0</v>
      </c>
      <c r="D28" s="38">
        <v>2.2999999999999998</v>
      </c>
      <c r="E28" s="38">
        <v>0</v>
      </c>
      <c r="F28" s="243">
        <v>0</v>
      </c>
      <c r="G28" s="246">
        <v>0</v>
      </c>
    </row>
    <row r="29" spans="1:19">
      <c r="A29" s="292" t="s">
        <v>154</v>
      </c>
      <c r="B29" s="293"/>
      <c r="C29" s="38">
        <v>132.4</v>
      </c>
      <c r="D29" s="38">
        <v>101.6</v>
      </c>
      <c r="E29" s="38">
        <v>82.7</v>
      </c>
      <c r="F29" s="243">
        <v>63.5</v>
      </c>
      <c r="G29" s="246">
        <v>81.099999999999994</v>
      </c>
    </row>
  </sheetData>
  <mergeCells count="34">
    <mergeCell ref="A5:D5"/>
    <mergeCell ref="A6:B7"/>
    <mergeCell ref="C6:D7"/>
    <mergeCell ref="E6:G6"/>
    <mergeCell ref="K6:M6"/>
    <mergeCell ref="N6:P6"/>
    <mergeCell ref="Q6:S6"/>
    <mergeCell ref="A8:A10"/>
    <mergeCell ref="C8:D8"/>
    <mergeCell ref="C9:D9"/>
    <mergeCell ref="C10:D10"/>
    <mergeCell ref="H6:J6"/>
    <mergeCell ref="A17:S17"/>
    <mergeCell ref="A11:B11"/>
    <mergeCell ref="C11:D11"/>
    <mergeCell ref="A12:B12"/>
    <mergeCell ref="C12:D12"/>
    <mergeCell ref="A13:B13"/>
    <mergeCell ref="C13:D13"/>
    <mergeCell ref="A14:B14"/>
    <mergeCell ref="C14:D14"/>
    <mergeCell ref="A15:B15"/>
    <mergeCell ref="C15:D15"/>
    <mergeCell ref="A16:D16"/>
    <mergeCell ref="A25:B25"/>
    <mergeCell ref="A26:B26"/>
    <mergeCell ref="A27:B27"/>
    <mergeCell ref="A28:B28"/>
    <mergeCell ref="A29:B29"/>
    <mergeCell ref="A20:B20"/>
    <mergeCell ref="A21:B21"/>
    <mergeCell ref="A22:B22"/>
    <mergeCell ref="A23:B23"/>
    <mergeCell ref="A24:B24"/>
  </mergeCells>
  <phoneticPr fontId="1"/>
  <hyperlinks>
    <hyperlink ref="S1" location="Contents!A1" display="Contents"/>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6"/>
  <sheetViews>
    <sheetView workbookViewId="0"/>
  </sheetViews>
  <sheetFormatPr defaultColWidth="9" defaultRowHeight="15"/>
  <cols>
    <col min="1" max="1" width="27.19921875" style="5" customWidth="1"/>
    <col min="2" max="6" width="12.09765625" style="5" customWidth="1"/>
    <col min="7" max="16384" width="9" style="5"/>
  </cols>
  <sheetData>
    <row r="1" spans="1:8" ht="18">
      <c r="E1" s="6"/>
      <c r="F1" s="196" t="s">
        <v>88</v>
      </c>
    </row>
    <row r="2" spans="1:8" ht="18.600000000000001">
      <c r="A2" s="49" t="s">
        <v>37</v>
      </c>
    </row>
    <row r="3" spans="1:8" ht="15.75" customHeight="1">
      <c r="A3" s="7"/>
    </row>
    <row r="4" spans="1:8" ht="15.75" customHeight="1">
      <c r="A4" s="286" t="s">
        <v>725</v>
      </c>
      <c r="B4" s="286"/>
      <c r="C4" s="286"/>
      <c r="D4" s="286"/>
    </row>
    <row r="5" spans="1:8">
      <c r="A5" s="9" t="s">
        <v>0</v>
      </c>
      <c r="B5" s="10">
        <v>2017</v>
      </c>
      <c r="C5" s="10">
        <v>2018</v>
      </c>
      <c r="D5" s="10">
        <v>2019</v>
      </c>
      <c r="E5" s="10">
        <v>2020</v>
      </c>
      <c r="F5" s="10">
        <v>2021</v>
      </c>
    </row>
    <row r="6" spans="1:8">
      <c r="A6" s="11" t="s">
        <v>160</v>
      </c>
      <c r="B6" s="12"/>
      <c r="C6" s="12"/>
      <c r="D6" s="12"/>
      <c r="E6" s="12"/>
      <c r="F6" s="12"/>
    </row>
    <row r="7" spans="1:8">
      <c r="A7" s="235" t="s">
        <v>161</v>
      </c>
      <c r="B7" s="13">
        <f>SUM(B8:B11)</f>
        <v>55959.745000000003</v>
      </c>
      <c r="C7" s="13">
        <f>SUM(C8:C11)</f>
        <v>54913</v>
      </c>
      <c r="D7" s="13">
        <f>SUM(D8:D11)</f>
        <v>55262</v>
      </c>
      <c r="E7" s="13">
        <f>SUM(E8:E11)</f>
        <v>55576</v>
      </c>
      <c r="F7" s="24">
        <f>SUM(F8:F11)</f>
        <v>59091</v>
      </c>
      <c r="H7" s="199"/>
    </row>
    <row r="8" spans="1:8">
      <c r="A8" s="235" t="s">
        <v>162</v>
      </c>
      <c r="B8" s="13">
        <v>14438.025</v>
      </c>
      <c r="C8" s="13">
        <v>14101</v>
      </c>
      <c r="D8" s="13">
        <v>13973</v>
      </c>
      <c r="E8" s="13">
        <v>13397</v>
      </c>
      <c r="F8" s="24">
        <v>14433</v>
      </c>
      <c r="H8" s="199"/>
    </row>
    <row r="9" spans="1:8">
      <c r="A9" s="50" t="s">
        <v>163</v>
      </c>
      <c r="B9" s="13">
        <v>865.02499999999998</v>
      </c>
      <c r="C9" s="13">
        <v>915</v>
      </c>
      <c r="D9" s="13">
        <v>890</v>
      </c>
      <c r="E9" s="13">
        <v>890</v>
      </c>
      <c r="F9" s="24">
        <v>891</v>
      </c>
      <c r="H9" s="199"/>
    </row>
    <row r="10" spans="1:8">
      <c r="A10" s="237" t="s">
        <v>164</v>
      </c>
      <c r="B10" s="13">
        <v>37150.184999999998</v>
      </c>
      <c r="C10" s="13">
        <v>36371</v>
      </c>
      <c r="D10" s="13">
        <v>36893</v>
      </c>
      <c r="E10" s="13">
        <v>38253</v>
      </c>
      <c r="F10" s="24">
        <v>41268</v>
      </c>
      <c r="H10" s="199"/>
    </row>
    <row r="11" spans="1:8">
      <c r="A11" s="237" t="s">
        <v>165</v>
      </c>
      <c r="B11" s="13">
        <v>3506.51</v>
      </c>
      <c r="C11" s="13">
        <v>3526</v>
      </c>
      <c r="D11" s="13">
        <v>3506</v>
      </c>
      <c r="E11" s="13">
        <v>3036</v>
      </c>
      <c r="F11" s="24">
        <v>2499</v>
      </c>
      <c r="H11" s="199"/>
    </row>
    <row r="12" spans="1:8">
      <c r="A12" s="237" t="s">
        <v>166</v>
      </c>
      <c r="B12" s="13">
        <f>SUM(B13:B16)</f>
        <v>19543.043595965901</v>
      </c>
      <c r="C12" s="13">
        <f>SUM(C13:C16)</f>
        <v>19186</v>
      </c>
      <c r="D12" s="13">
        <f>SUM(D13:D16)</f>
        <v>19231</v>
      </c>
      <c r="E12" s="13">
        <f>SUM(E13:E16)</f>
        <v>19250</v>
      </c>
      <c r="F12" s="24">
        <f>SUM(F13:F16)</f>
        <v>20151.088934932599</v>
      </c>
      <c r="H12" s="199"/>
    </row>
    <row r="13" spans="1:8">
      <c r="A13" s="237" t="s">
        <v>167</v>
      </c>
      <c r="B13" s="13">
        <v>12365.86651</v>
      </c>
      <c r="C13" s="13">
        <v>11941</v>
      </c>
      <c r="D13" s="13">
        <v>11994</v>
      </c>
      <c r="E13" s="13">
        <v>12237</v>
      </c>
      <c r="F13" s="24">
        <v>13058.2528</v>
      </c>
      <c r="H13" s="199"/>
    </row>
    <row r="14" spans="1:8">
      <c r="A14" s="237" t="s">
        <v>168</v>
      </c>
      <c r="B14" s="13">
        <v>1972.0720965</v>
      </c>
      <c r="C14" s="13">
        <v>2109</v>
      </c>
      <c r="D14" s="13">
        <v>2092</v>
      </c>
      <c r="E14" s="13">
        <v>2004</v>
      </c>
      <c r="F14" s="24">
        <v>2007.1285184999999</v>
      </c>
      <c r="H14" s="199"/>
    </row>
    <row r="15" spans="1:8">
      <c r="A15" s="237" t="s">
        <v>169</v>
      </c>
      <c r="B15" s="13">
        <v>1895.1600959999996</v>
      </c>
      <c r="C15" s="13">
        <v>1922</v>
      </c>
      <c r="D15" s="13">
        <v>1937</v>
      </c>
      <c r="E15" s="13">
        <v>1880</v>
      </c>
      <c r="F15" s="24">
        <v>1960</v>
      </c>
      <c r="H15" s="199"/>
    </row>
    <row r="16" spans="1:8">
      <c r="A16" s="237" t="s">
        <v>170</v>
      </c>
      <c r="B16" s="13">
        <v>3309.9448934659003</v>
      </c>
      <c r="C16" s="13">
        <v>3214</v>
      </c>
      <c r="D16" s="13">
        <v>3208</v>
      </c>
      <c r="E16" s="13">
        <v>3129</v>
      </c>
      <c r="F16" s="24">
        <v>3125.7076164325999</v>
      </c>
      <c r="H16" s="199"/>
    </row>
    <row r="17" spans="1:8" ht="16.2">
      <c r="A17" s="237" t="s">
        <v>171</v>
      </c>
      <c r="B17" s="13">
        <v>1923</v>
      </c>
      <c r="C17" s="13">
        <v>1686</v>
      </c>
      <c r="D17" s="13">
        <v>1748</v>
      </c>
      <c r="E17" s="13">
        <v>1651</v>
      </c>
      <c r="F17" s="26">
        <v>1691625.30183</v>
      </c>
      <c r="H17" s="199"/>
    </row>
    <row r="18" spans="1:8" ht="16.2">
      <c r="A18" s="237" t="s">
        <v>172</v>
      </c>
      <c r="B18" s="13">
        <v>1321</v>
      </c>
      <c r="C18" s="13">
        <v>1116</v>
      </c>
      <c r="D18" s="13">
        <v>1139</v>
      </c>
      <c r="E18" s="13">
        <v>1026</v>
      </c>
      <c r="F18" s="26">
        <v>1050022.1018300001</v>
      </c>
      <c r="H18" s="199"/>
    </row>
    <row r="19" spans="1:8" ht="16.2">
      <c r="A19" s="237" t="s">
        <v>173</v>
      </c>
      <c r="B19" s="13">
        <v>602</v>
      </c>
      <c r="C19" s="13">
        <v>569</v>
      </c>
      <c r="D19" s="13">
        <v>609</v>
      </c>
      <c r="E19" s="13">
        <v>625</v>
      </c>
      <c r="F19" s="26">
        <v>641603.19999999995</v>
      </c>
      <c r="H19" s="199"/>
    </row>
    <row r="20" spans="1:8">
      <c r="A20" s="11" t="s">
        <v>174</v>
      </c>
      <c r="B20" s="15"/>
      <c r="C20" s="15"/>
      <c r="D20" s="15"/>
      <c r="E20" s="15"/>
      <c r="F20" s="15"/>
      <c r="H20" s="199"/>
    </row>
    <row r="21" spans="1:8">
      <c r="A21" s="235" t="s">
        <v>175</v>
      </c>
      <c r="B21" s="16">
        <v>102088</v>
      </c>
      <c r="C21" s="16">
        <v>99755</v>
      </c>
      <c r="D21" s="16">
        <v>99465</v>
      </c>
      <c r="E21" s="16">
        <v>77182</v>
      </c>
      <c r="F21" s="346">
        <v>76790.293000000005</v>
      </c>
      <c r="H21" s="199"/>
    </row>
    <row r="22" spans="1:8" ht="30">
      <c r="A22" s="235" t="s">
        <v>176</v>
      </c>
      <c r="B22" s="16">
        <v>11795</v>
      </c>
      <c r="C22" s="16">
        <v>11054</v>
      </c>
      <c r="D22" s="16">
        <v>11025</v>
      </c>
      <c r="E22" s="16">
        <v>10097</v>
      </c>
      <c r="F22" s="27">
        <v>10255.383900000001</v>
      </c>
      <c r="H22" s="199"/>
    </row>
    <row r="23" spans="1:8">
      <c r="A23" s="11" t="s">
        <v>177</v>
      </c>
      <c r="B23" s="17"/>
      <c r="C23" s="17"/>
      <c r="D23" s="17"/>
      <c r="E23" s="17"/>
      <c r="F23" s="15"/>
      <c r="H23" s="199"/>
    </row>
    <row r="24" spans="1:8">
      <c r="A24" s="235" t="s">
        <v>178</v>
      </c>
      <c r="B24" s="16">
        <v>6065</v>
      </c>
      <c r="C24" s="16">
        <v>5861</v>
      </c>
      <c r="D24" s="16">
        <v>5874</v>
      </c>
      <c r="E24" s="16">
        <v>5995</v>
      </c>
      <c r="F24" s="27">
        <v>6220</v>
      </c>
      <c r="H24" s="199"/>
    </row>
    <row r="25" spans="1:8" ht="30">
      <c r="A25" s="235" t="s">
        <v>726</v>
      </c>
      <c r="B25" s="16">
        <v>2199</v>
      </c>
      <c r="C25" s="16">
        <v>1940</v>
      </c>
      <c r="D25" s="16">
        <v>1938</v>
      </c>
      <c r="E25" s="16">
        <v>1877</v>
      </c>
      <c r="F25" s="27">
        <v>1884</v>
      </c>
      <c r="H25" s="199"/>
    </row>
    <row r="26" spans="1:8">
      <c r="A26" s="9" t="s">
        <v>1</v>
      </c>
      <c r="B26" s="10">
        <v>2017</v>
      </c>
      <c r="C26" s="10">
        <v>2018</v>
      </c>
      <c r="D26" s="10">
        <v>2019</v>
      </c>
      <c r="E26" s="10">
        <v>2020</v>
      </c>
      <c r="F26" s="10">
        <v>2021</v>
      </c>
      <c r="H26" s="199"/>
    </row>
    <row r="27" spans="1:8">
      <c r="A27" s="11" t="s">
        <v>179</v>
      </c>
      <c r="B27" s="15"/>
      <c r="C27" s="15"/>
      <c r="D27" s="15"/>
      <c r="E27" s="15"/>
      <c r="F27" s="15"/>
      <c r="H27" s="199"/>
    </row>
    <row r="28" spans="1:8" ht="16.2">
      <c r="A28" s="235" t="s">
        <v>180</v>
      </c>
      <c r="B28" s="16">
        <v>1105</v>
      </c>
      <c r="C28" s="16">
        <v>1068</v>
      </c>
      <c r="D28" s="16">
        <v>1158</v>
      </c>
      <c r="E28" s="16">
        <v>1105</v>
      </c>
      <c r="F28" s="26">
        <v>1111916.6000000001</v>
      </c>
      <c r="H28" s="199"/>
    </row>
    <row r="29" spans="1:8" ht="16.2">
      <c r="A29" s="235" t="s">
        <v>181</v>
      </c>
      <c r="B29" s="16">
        <v>384</v>
      </c>
      <c r="C29" s="16">
        <v>395</v>
      </c>
      <c r="D29" s="16">
        <v>469</v>
      </c>
      <c r="E29" s="16">
        <v>474</v>
      </c>
      <c r="F29" s="26">
        <v>463656.6</v>
      </c>
      <c r="H29" s="199"/>
    </row>
    <row r="30" spans="1:8" ht="16.2">
      <c r="A30" s="235" t="s">
        <v>182</v>
      </c>
      <c r="B30" s="16">
        <v>721</v>
      </c>
      <c r="C30" s="16">
        <v>673</v>
      </c>
      <c r="D30" s="16">
        <v>689</v>
      </c>
      <c r="E30" s="16">
        <v>631</v>
      </c>
      <c r="F30" s="26">
        <v>648260</v>
      </c>
      <c r="H30" s="199"/>
    </row>
    <row r="31" spans="1:8">
      <c r="A31" s="50" t="s">
        <v>183</v>
      </c>
      <c r="B31" s="18">
        <v>104.5</v>
      </c>
      <c r="C31" s="18">
        <v>97.6</v>
      </c>
      <c r="D31" s="18">
        <v>93.5</v>
      </c>
      <c r="E31" s="18">
        <v>67.3</v>
      </c>
      <c r="F31" s="28">
        <v>63.469081347394088</v>
      </c>
      <c r="H31" s="199"/>
    </row>
    <row r="32" spans="1:8" ht="30">
      <c r="A32" s="11" t="s">
        <v>184</v>
      </c>
      <c r="B32" s="15"/>
      <c r="C32" s="15"/>
      <c r="D32" s="15"/>
      <c r="E32" s="15"/>
      <c r="F32" s="15"/>
    </row>
    <row r="33" spans="1:6" s="21" customFormat="1">
      <c r="A33" s="19" t="s">
        <v>185</v>
      </c>
      <c r="B33" s="20">
        <v>2607</v>
      </c>
      <c r="C33" s="20">
        <v>2589</v>
      </c>
      <c r="D33" s="20">
        <v>2857</v>
      </c>
      <c r="E33" s="20">
        <v>2536</v>
      </c>
      <c r="F33" s="27">
        <v>2570.8266750000003</v>
      </c>
    </row>
    <row r="34" spans="1:6">
      <c r="A34" s="235" t="s">
        <v>186</v>
      </c>
      <c r="B34" s="16">
        <v>43</v>
      </c>
      <c r="C34" s="16">
        <v>59</v>
      </c>
      <c r="D34" s="16">
        <v>55</v>
      </c>
      <c r="E34" s="16">
        <v>26</v>
      </c>
      <c r="F34" s="27">
        <f>2571-2557</f>
        <v>14</v>
      </c>
    </row>
    <row r="35" spans="1:6" ht="30">
      <c r="A35" s="11" t="s">
        <v>187</v>
      </c>
      <c r="B35" s="17"/>
      <c r="C35" s="17"/>
      <c r="D35" s="17"/>
      <c r="E35" s="17"/>
      <c r="F35" s="15"/>
    </row>
    <row r="36" spans="1:6" ht="16.2">
      <c r="A36" s="235" t="s">
        <v>727</v>
      </c>
      <c r="B36" s="16">
        <v>76205</v>
      </c>
      <c r="C36" s="16">
        <v>71714</v>
      </c>
      <c r="D36" s="16">
        <v>68334</v>
      </c>
      <c r="E36" s="16">
        <v>55187.1</v>
      </c>
      <c r="F36" s="27">
        <v>54813</v>
      </c>
    </row>
    <row r="37" spans="1:6">
      <c r="A37" s="235" t="s">
        <v>188</v>
      </c>
      <c r="B37" s="22">
        <v>0.8</v>
      </c>
      <c r="C37" s="22">
        <v>0.01</v>
      </c>
      <c r="D37" s="22">
        <v>0.01</v>
      </c>
      <c r="E37" s="22">
        <v>0.01</v>
      </c>
      <c r="F37" s="29">
        <v>6.7953034767762452E-3</v>
      </c>
    </row>
    <row r="38" spans="1:6">
      <c r="A38" s="50" t="s">
        <v>189</v>
      </c>
      <c r="B38" s="18">
        <v>20.2</v>
      </c>
      <c r="C38" s="18">
        <v>19.3</v>
      </c>
      <c r="D38" s="18">
        <v>16.2</v>
      </c>
      <c r="E38" s="18">
        <v>14.4</v>
      </c>
      <c r="F38" s="28">
        <v>16.971631979909528</v>
      </c>
    </row>
    <row r="39" spans="1:6" ht="30">
      <c r="A39" s="11" t="s">
        <v>190</v>
      </c>
      <c r="B39" s="15"/>
      <c r="C39" s="15"/>
      <c r="D39" s="15"/>
      <c r="E39" s="15"/>
      <c r="F39" s="15"/>
    </row>
    <row r="40" spans="1:6" ht="16.2">
      <c r="A40" s="235" t="s">
        <v>727</v>
      </c>
      <c r="B40" s="16">
        <v>16012</v>
      </c>
      <c r="C40" s="16">
        <v>15489</v>
      </c>
      <c r="D40" s="16">
        <v>15520</v>
      </c>
      <c r="E40" s="16">
        <v>15745</v>
      </c>
      <c r="F40" s="27">
        <v>16454</v>
      </c>
    </row>
    <row r="41" spans="1:6" ht="30">
      <c r="A41" s="235" t="s">
        <v>191</v>
      </c>
      <c r="B41" s="16">
        <v>5673</v>
      </c>
      <c r="C41" s="16">
        <v>5004</v>
      </c>
      <c r="D41" s="16">
        <v>5033</v>
      </c>
      <c r="E41" s="16">
        <v>4843</v>
      </c>
      <c r="F41" s="27">
        <v>4860.8999999999996</v>
      </c>
    </row>
    <row r="42" spans="1:6">
      <c r="A42" s="50" t="s">
        <v>189</v>
      </c>
      <c r="B42" s="23">
        <v>2.8</v>
      </c>
      <c r="C42" s="23">
        <v>2.5</v>
      </c>
      <c r="D42" s="23">
        <v>2.2999999999999998</v>
      </c>
      <c r="E42" s="23">
        <v>1.9</v>
      </c>
      <c r="F42" s="30">
        <v>1.7</v>
      </c>
    </row>
    <row r="43" spans="1:6" ht="30">
      <c r="A43" s="235" t="s">
        <v>191</v>
      </c>
      <c r="B43" s="23">
        <v>0.9</v>
      </c>
      <c r="C43" s="23">
        <v>0.8</v>
      </c>
      <c r="D43" s="23">
        <v>0.7</v>
      </c>
      <c r="E43" s="23">
        <v>0.5</v>
      </c>
      <c r="F43" s="30">
        <v>0.5</v>
      </c>
    </row>
    <row r="44" spans="1:6" ht="75" customHeight="1">
      <c r="A44" s="285" t="s">
        <v>192</v>
      </c>
      <c r="B44" s="285"/>
      <c r="C44" s="285"/>
      <c r="D44" s="285"/>
      <c r="E44" s="285"/>
      <c r="F44" s="285"/>
    </row>
    <row r="45" spans="1:6">
      <c r="A45" s="5" t="s">
        <v>193</v>
      </c>
    </row>
    <row r="46" spans="1:6">
      <c r="A46" s="5" t="s">
        <v>783</v>
      </c>
    </row>
  </sheetData>
  <mergeCells count="2">
    <mergeCell ref="A4:D4"/>
    <mergeCell ref="A44:F44"/>
  </mergeCells>
  <phoneticPr fontId="1"/>
  <hyperlinks>
    <hyperlink ref="F1" location="Contents!A1" display="Contents"/>
  </hyperlink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workbookViewId="0"/>
  </sheetViews>
  <sheetFormatPr defaultColWidth="9" defaultRowHeight="15"/>
  <cols>
    <col min="1" max="1" width="38.19921875" style="47" customWidth="1"/>
    <col min="2" max="2" width="29.296875" style="47" customWidth="1"/>
    <col min="3" max="6" width="18.5" style="47" customWidth="1"/>
    <col min="7" max="16384" width="9" style="47"/>
  </cols>
  <sheetData>
    <row r="1" spans="1:6" ht="18">
      <c r="D1" s="59"/>
      <c r="E1" s="59"/>
      <c r="F1" s="196" t="s">
        <v>88</v>
      </c>
    </row>
    <row r="2" spans="1:6" ht="18.600000000000001">
      <c r="A2" s="49" t="s">
        <v>37</v>
      </c>
    </row>
    <row r="3" spans="1:6" ht="18.600000000000001">
      <c r="A3" s="49"/>
    </row>
    <row r="4" spans="1:6">
      <c r="A4" s="286" t="s">
        <v>728</v>
      </c>
      <c r="B4" s="286"/>
      <c r="C4" s="286"/>
      <c r="D4" s="286"/>
      <c r="F4" s="228" t="s">
        <v>194</v>
      </c>
    </row>
    <row r="5" spans="1:6">
      <c r="A5" s="236"/>
      <c r="B5" s="236"/>
      <c r="C5" s="236" t="s">
        <v>195</v>
      </c>
      <c r="D5" s="236" t="s">
        <v>196</v>
      </c>
      <c r="E5" s="236" t="s">
        <v>197</v>
      </c>
      <c r="F5" s="236" t="s">
        <v>121</v>
      </c>
    </row>
    <row r="6" spans="1:6" ht="15" customHeight="1">
      <c r="A6" s="247" t="s">
        <v>198</v>
      </c>
      <c r="B6" s="248" t="s">
        <v>201</v>
      </c>
      <c r="C6" s="249">
        <v>17046.400000000001</v>
      </c>
      <c r="D6" s="249">
        <v>18575.400000000001</v>
      </c>
      <c r="E6" s="347">
        <v>325721</v>
      </c>
      <c r="F6" s="302">
        <f>SUM(C6:E11)</f>
        <v>409236.59999999992</v>
      </c>
    </row>
    <row r="7" spans="1:6" ht="15" customHeight="1">
      <c r="A7" s="251"/>
      <c r="B7" s="248" t="s">
        <v>202</v>
      </c>
      <c r="C7" s="249">
        <v>1566.3</v>
      </c>
      <c r="D7" s="249">
        <v>7365.3</v>
      </c>
      <c r="E7" s="348"/>
      <c r="F7" s="302"/>
    </row>
    <row r="8" spans="1:6" ht="15" customHeight="1">
      <c r="A8" s="251"/>
      <c r="B8" s="248" t="s">
        <v>203</v>
      </c>
      <c r="C8" s="249">
        <v>297.10000000000002</v>
      </c>
      <c r="D8" s="249">
        <v>580.1</v>
      </c>
      <c r="E8" s="348"/>
      <c r="F8" s="302"/>
    </row>
    <row r="9" spans="1:6" ht="15" customHeight="1">
      <c r="A9" s="251"/>
      <c r="B9" s="248" t="s">
        <v>204</v>
      </c>
      <c r="C9" s="249">
        <v>8.1999999999999993</v>
      </c>
      <c r="D9" s="249">
        <v>122.3</v>
      </c>
      <c r="E9" s="348"/>
      <c r="F9" s="302"/>
    </row>
    <row r="10" spans="1:6" ht="15" customHeight="1">
      <c r="A10" s="252"/>
      <c r="B10" s="248" t="s">
        <v>205</v>
      </c>
      <c r="C10" s="249">
        <v>18443.3</v>
      </c>
      <c r="D10" s="249">
        <v>320</v>
      </c>
      <c r="E10" s="348"/>
      <c r="F10" s="302"/>
    </row>
    <row r="11" spans="1:6" ht="15" customHeight="1">
      <c r="A11" s="247" t="s">
        <v>199</v>
      </c>
      <c r="B11" s="248" t="s">
        <v>206</v>
      </c>
      <c r="C11" s="249">
        <v>3770.7</v>
      </c>
      <c r="D11" s="249">
        <v>15420.5</v>
      </c>
      <c r="E11" s="349"/>
      <c r="F11" s="302"/>
    </row>
    <row r="12" spans="1:6">
      <c r="A12" s="251"/>
      <c r="B12" s="248" t="s">
        <v>207</v>
      </c>
      <c r="C12" s="253" t="s">
        <v>35</v>
      </c>
      <c r="D12" s="253" t="s">
        <v>35</v>
      </c>
      <c r="E12" s="253" t="s">
        <v>35</v>
      </c>
      <c r="F12" s="249">
        <f t="shared" ref="F12:F15" si="0">SUM(C12:E12)</f>
        <v>0</v>
      </c>
    </row>
    <row r="13" spans="1:6">
      <c r="A13" s="252"/>
      <c r="B13" s="248" t="s">
        <v>208</v>
      </c>
      <c r="C13" s="253" t="s">
        <v>35</v>
      </c>
      <c r="D13" s="253" t="s">
        <v>35</v>
      </c>
      <c r="E13" s="253" t="s">
        <v>35</v>
      </c>
      <c r="F13" s="249">
        <f t="shared" si="0"/>
        <v>0</v>
      </c>
    </row>
    <row r="14" spans="1:6">
      <c r="A14" s="247" t="s">
        <v>200</v>
      </c>
      <c r="B14" s="248" t="s">
        <v>209</v>
      </c>
      <c r="C14" s="303">
        <v>193606</v>
      </c>
      <c r="D14" s="303"/>
      <c r="E14" s="253" t="s">
        <v>35</v>
      </c>
      <c r="F14" s="249">
        <f>SUM(C14:E14)</f>
        <v>193606</v>
      </c>
    </row>
    <row r="15" spans="1:6">
      <c r="A15" s="252"/>
      <c r="B15" s="248" t="s">
        <v>210</v>
      </c>
      <c r="C15" s="303" t="s">
        <v>7</v>
      </c>
      <c r="D15" s="303"/>
      <c r="E15" s="253" t="s">
        <v>35</v>
      </c>
      <c r="F15" s="249">
        <f t="shared" si="0"/>
        <v>0</v>
      </c>
    </row>
    <row r="16" spans="1:6">
      <c r="A16" s="299" t="s">
        <v>211</v>
      </c>
      <c r="B16" s="299"/>
      <c r="C16" s="300">
        <f>SUM(C6:D14)</f>
        <v>277121.59999999998</v>
      </c>
      <c r="D16" s="301"/>
      <c r="E16" s="254">
        <f>SUM(E6:E15)</f>
        <v>325721</v>
      </c>
      <c r="F16" s="255">
        <f>SUM(C16:E16)</f>
        <v>602842.6</v>
      </c>
    </row>
    <row r="17" spans="1:5">
      <c r="A17" s="47" t="s">
        <v>212</v>
      </c>
    </row>
    <row r="18" spans="1:5">
      <c r="A18" s="208" t="s">
        <v>213</v>
      </c>
      <c r="B18" s="208"/>
      <c r="C18" s="208"/>
      <c r="D18" s="208"/>
      <c r="E18" s="208"/>
    </row>
    <row r="19" spans="1:5">
      <c r="A19" s="47" t="s">
        <v>214</v>
      </c>
      <c r="D19" s="200"/>
    </row>
  </sheetData>
  <mergeCells count="7">
    <mergeCell ref="A16:B16"/>
    <mergeCell ref="C16:D16"/>
    <mergeCell ref="A4:D4"/>
    <mergeCell ref="E6:E11"/>
    <mergeCell ref="F6:F11"/>
    <mergeCell ref="C14:D14"/>
    <mergeCell ref="C15:D15"/>
  </mergeCells>
  <phoneticPr fontId="1"/>
  <hyperlinks>
    <hyperlink ref="F1" location="Contents!A1" display="Contents"/>
  </hyperlinks>
  <pageMargins left="0.7" right="0.7" top="0.75" bottom="0.75" header="0.3" footer="0.3"/>
  <pageSetup paperSize="9"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workbookViewId="0"/>
  </sheetViews>
  <sheetFormatPr defaultColWidth="9" defaultRowHeight="15"/>
  <cols>
    <col min="1" max="1" width="8" style="47" bestFit="1" customWidth="1"/>
    <col min="2" max="2" width="55.3984375" style="47" bestFit="1" customWidth="1"/>
    <col min="3" max="3" width="15.3984375" style="47" customWidth="1"/>
    <col min="4" max="5" width="12.5" style="47" customWidth="1"/>
    <col min="6" max="6" width="12.3984375" style="47" customWidth="1"/>
    <col min="7" max="16384" width="9" style="47"/>
  </cols>
  <sheetData>
    <row r="1" spans="1:6" ht="18">
      <c r="F1" s="196" t="s">
        <v>88</v>
      </c>
    </row>
    <row r="2" spans="1:6" ht="18.600000000000001">
      <c r="A2" s="49" t="s">
        <v>37</v>
      </c>
      <c r="B2" s="49"/>
    </row>
    <row r="4" spans="1:6" ht="45" customHeight="1">
      <c r="A4" s="286" t="s">
        <v>729</v>
      </c>
      <c r="B4" s="286"/>
      <c r="C4" s="286"/>
      <c r="D4" s="286"/>
      <c r="E4" s="286"/>
      <c r="F4" s="286"/>
    </row>
    <row r="5" spans="1:6" ht="30" customHeight="1">
      <c r="A5" s="288" t="s">
        <v>215</v>
      </c>
      <c r="B5" s="289"/>
      <c r="C5" s="54">
        <v>2018</v>
      </c>
      <c r="D5" s="53">
        <v>2019</v>
      </c>
      <c r="E5" s="53">
        <v>2020</v>
      </c>
      <c r="F5" s="53">
        <v>2021</v>
      </c>
    </row>
    <row r="6" spans="1:6" ht="16.2">
      <c r="A6" s="304" t="s">
        <v>730</v>
      </c>
      <c r="B6" s="305"/>
      <c r="C6" s="56">
        <v>19936</v>
      </c>
      <c r="D6" s="56">
        <v>20208</v>
      </c>
      <c r="E6" s="56">
        <v>20435.3</v>
      </c>
      <c r="F6" s="25">
        <v>20817</v>
      </c>
    </row>
    <row r="7" spans="1:6" ht="16.2">
      <c r="A7" s="304" t="s">
        <v>731</v>
      </c>
      <c r="B7" s="305"/>
      <c r="C7" s="56">
        <v>38781</v>
      </c>
      <c r="D7" s="56">
        <v>35916</v>
      </c>
      <c r="E7" s="56">
        <v>34751.800000000003</v>
      </c>
      <c r="F7" s="25">
        <v>33995.899999999994</v>
      </c>
    </row>
    <row r="8" spans="1:6" ht="16.2">
      <c r="A8" s="304" t="s">
        <v>732</v>
      </c>
      <c r="B8" s="305"/>
      <c r="C8" s="66">
        <v>0.20300000000000001</v>
      </c>
      <c r="D8" s="66">
        <v>0.19800000000000001</v>
      </c>
      <c r="E8" s="66">
        <v>0.189</v>
      </c>
      <c r="F8" s="67">
        <v>0.182</v>
      </c>
    </row>
    <row r="9" spans="1:6" ht="31.05" customHeight="1">
      <c r="A9" s="256" t="s">
        <v>216</v>
      </c>
      <c r="B9" s="285" t="s">
        <v>733</v>
      </c>
      <c r="C9" s="285"/>
      <c r="D9" s="285"/>
      <c r="E9" s="285"/>
      <c r="F9" s="285"/>
    </row>
    <row r="10" spans="1:6">
      <c r="A10" s="256" t="s">
        <v>218</v>
      </c>
      <c r="B10" s="47" t="s">
        <v>217</v>
      </c>
    </row>
  </sheetData>
  <mergeCells count="6">
    <mergeCell ref="A4:F4"/>
    <mergeCell ref="B9:F9"/>
    <mergeCell ref="A5:B5"/>
    <mergeCell ref="A6:B6"/>
    <mergeCell ref="A7:B7"/>
    <mergeCell ref="A8:B8"/>
  </mergeCells>
  <phoneticPr fontId="1"/>
  <hyperlinks>
    <hyperlink ref="F1" location="Contents!A1" display="Contents"/>
  </hyperlinks>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50</vt:i4>
      </vt:variant>
    </vt:vector>
  </HeadingPairs>
  <TitlesOfParts>
    <vt:vector size="50" baseType="lpstr">
      <vt:lpstr>Contents</vt:lpstr>
      <vt:lpstr>E1. Environmental certification</vt:lpstr>
      <vt:lpstr>E2.Food loss and waste recycl	</vt:lpstr>
      <vt:lpstr>E3.PRTR Act etc.</vt:lpstr>
      <vt:lpstr>E4.Packaging recycling</vt:lpstr>
      <vt:lpstr>E5.Economic accounting</vt:lpstr>
      <vt:lpstr>E6.Environmental impacts</vt:lpstr>
      <vt:lpstr>E7.CO2 emissions in FY2021</vt:lpstr>
      <vt:lpstr>E8.CO2 emissions (Scope1+2)</vt:lpstr>
      <vt:lpstr>E9.Energy use (Scope1+2)</vt:lpstr>
      <vt:lpstr>E10.Scope 3</vt:lpstr>
      <vt:lpstr>E11.CO2, NOx, fuel - logistics</vt:lpstr>
      <vt:lpstr>E12.ecofriendly sales equipmet</vt:lpstr>
      <vt:lpstr>E13.plastic-containing products</vt:lpstr>
      <vt:lpstr>E14.Water risk evaluation</vt:lpstr>
      <vt:lpstr>E15.Water risk survey cost</vt:lpstr>
      <vt:lpstr>E16.Water data outside Japan</vt:lpstr>
      <vt:lpstr>E17.Water data in Japan	</vt:lpstr>
      <vt:lpstr>E18.Water used</vt:lpstr>
      <vt:lpstr>E19. Waste generated</vt:lpstr>
      <vt:lpstr>E20.Waste type recycling rates</vt:lpstr>
      <vt:lpstr>E21. Biodiversity</vt:lpstr>
      <vt:lpstr>E22.Business site reports</vt:lpstr>
      <vt:lpstr>E23.Japanese business site</vt:lpstr>
      <vt:lpstr>S1. Low-calorie products</vt:lpstr>
      <vt:lpstr>S2.Community investment </vt:lpstr>
      <vt:lpstr>S3.CSR procurement survey</vt:lpstr>
      <vt:lpstr>S4.Green procurement ratio</vt:lpstr>
      <vt:lpstr>S5.Locally-procured</vt:lpstr>
      <vt:lpstr>S6.Human rights</vt:lpstr>
      <vt:lpstr>S7.Social certification</vt:lpstr>
      <vt:lpstr>S8.Customer consultation</vt:lpstr>
      <vt:lpstr>S9.Yakult Honsha-Humanresources</vt:lpstr>
      <vt:lpstr>S10.Outside Japan-Humanresource</vt:lpstr>
      <vt:lpstr>S11.Female managers </vt:lpstr>
      <vt:lpstr>S12.Employees with disabilitie</vt:lpstr>
      <vt:lpstr>S13.Continuous employment</vt:lpstr>
      <vt:lpstr>S14.Paid holidays,overtime hour</vt:lpstr>
      <vt:lpstr>S15. Taking parental leave</vt:lpstr>
      <vt:lpstr>S16. Work accident frequency</vt:lpstr>
      <vt:lpstr>S17.Shirota-ism Workshops</vt:lpstr>
      <vt:lpstr>S18.Training time and cost</vt:lpstr>
      <vt:lpstr>S19.starting salaries</vt:lpstr>
      <vt:lpstr>G1.Governance organization</vt:lpstr>
      <vt:lpstr>G2.Frequency of meetings</vt:lpstr>
      <vt:lpstr>G3.Number of audit reports</vt:lpstr>
      <vt:lpstr>G4.Remuneration of officers</vt:lpstr>
      <vt:lpstr>G5.Internal reporting system</vt:lpstr>
      <vt:lpstr>G6.Training</vt:lpstr>
      <vt:lpstr>G7.BCP</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NCF</dc:creator>
  <cp:lastModifiedBy>貝山 季</cp:lastModifiedBy>
  <dcterms:created xsi:type="dcterms:W3CDTF">2022-08-31T05:27:56Z</dcterms:created>
  <dcterms:modified xsi:type="dcterms:W3CDTF">2023-02-06T01:30:41Z</dcterms:modified>
</cp:coreProperties>
</file>